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firstSheet="15" activeTab="1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新增资产配置表10" sheetId="16" r:id="rId16"/>
    <sheet name="上级转移支付补助项目支出预算表11" sheetId="17" r:id="rId17"/>
    <sheet name="部门项目中期规划预算表12" sheetId="18" r:id="rId18"/>
    <sheet name="部门整体支出绩效目标表13" sheetId="19" r:id="rId19"/>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新增资产配置表10!$A:$A,新增资产配置表10!$1:$1</definedName>
    <definedName name="_xlnm.Print_Titles" localSheetId="16">上级转移支付补助项目支出预算表11!$A:$A,上级转移支付补助项目支出预算表11!$1:$1</definedName>
    <definedName name="_xlnm.Print_Titles" localSheetId="17">部门项目中期规划预算表12!$A:$A,部门项目中期规划预算表12!$1:$1</definedName>
    <definedName name="_xlnm.Print_Titles" localSheetId="18">部门整体支出绩效目标表13!$A:$A,部门整体支出绩效目标表13!$1:$1</definedName>
  </definedNames>
  <calcPr calcId="144525"/>
</workbook>
</file>

<file path=xl/sharedStrings.xml><?xml version="1.0" encoding="utf-8"?>
<sst xmlns="http://schemas.openxmlformats.org/spreadsheetml/2006/main" count="2887" uniqueCount="779">
  <si>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</si>
  <si>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</si>
  <si>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</si>
  <si>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</si>
  <si>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</si>
  <si>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</si>
  <si>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</si>
  <si>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</si>
  <si>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</si>
  <si>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</si>
  <si>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</si>
  <si>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</si>
  <si>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</si>
  <si>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</si>
  <si>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</si>
  <si>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</si>
  <si>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</si>
  <si>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</si>
  <si>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</si>
  <si>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</si>
  <si>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</si>
  <si>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</si>
  <si>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</si>
  <si>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</si>
  <si>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</si>
  <si>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</si>
  <si>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</si>
  <si>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</si>
  <si>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</si>
  <si>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</si>
  <si>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</si>
  <si>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</si>
  <si>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</si>
  <si>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</si>
  <si>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</si>
  <si>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</si>
  <si>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</si>
  <si>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</si>
  <si>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</si>
  <si>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</si>
  <si>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</si>
  <si>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</si>
  <si>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</si>
  <si>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</si>
  <si>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</si>
  <si>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</si>
  <si>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</si>
  <si>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</si>
  <si>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</si>
  <si>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</si>
  <si>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</si>
  <si>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</si>
  <si>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</si>
  <si>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</si>
  <si>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</si>
  <si>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</si>
  <si>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</si>
  <si>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</si>
  <si>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</si>
  <si>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</si>
  <si>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</si>
  <si>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</si>
  <si>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</si>
  <si>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</si>
  <si>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</si>
  <si>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</si>
  <si>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</si>
  <si>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</si>
  <si>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</si>
  <si>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189</t>
  </si>
  <si>
    <t>中国共产党昆明市呈贡区委员会宣传部</t>
  </si>
  <si>
    <t>189001</t>
  </si>
  <si>
    <t>189006</t>
  </si>
  <si>
    <t>昆明市呈贡区融媒体中心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</si>
  <si>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</si>
  <si>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</si>
  <si>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</si>
  <si>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</si>
  <si>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</si>
  <si>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</si>
  <si>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</si>
  <si>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</si>
  <si>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</si>
  <si>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</si>
  <si>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</si>
  <si>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</si>
  <si>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</si>
  <si>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</si>
  <si>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</si>
  <si>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</si>
  <si>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</si>
  <si>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</si>
  <si>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</si>
  <si>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</si>
  <si>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</si>
  <si>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</si>
  <si>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</si>
  <si>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</si>
  <si>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</si>
  <si>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</si>
  <si>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</si>
  <si>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</si>
  <si>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20133</t>
  </si>
  <si>
    <t>宣传事务</t>
  </si>
  <si>
    <t>2013301</t>
  </si>
  <si>
    <t>行政运行</t>
  </si>
  <si>
    <t>2013350</t>
  </si>
  <si>
    <t>事业运行</t>
  </si>
  <si>
    <t>2013399</t>
  </si>
  <si>
    <t>其他宣传事务支出</t>
  </si>
  <si>
    <t>205</t>
  </si>
  <si>
    <t>教育支出</t>
  </si>
  <si>
    <t>20508</t>
  </si>
  <si>
    <t>进修及培训</t>
  </si>
  <si>
    <t>2050803</t>
  </si>
  <si>
    <t>培训支出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</si>
  <si>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</si>
  <si>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</si>
  <si>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</si>
  <si>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</si>
  <si>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</si>
  <si>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</si>
  <si>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</si>
  <si>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</si>
  <si>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</si>
  <si>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</si>
  <si>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</si>
  <si>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</si>
  <si>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</si>
  <si>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</si>
  <si>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</si>
  <si>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</si>
  <si>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</si>
  <si>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</si>
  <si>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</si>
  <si>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</si>
  <si>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</si>
  <si>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</si>
  <si>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</si>
  <si>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</si>
  <si>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</si>
  <si>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</si>
  <si>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</si>
  <si>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</si>
  <si>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</si>
  <si>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</si>
  <si>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</si>
  <si>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</si>
  <si>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</si>
  <si>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</si>
  <si>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</si>
  <si>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</si>
  <si>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</si>
  <si>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</si>
  <si>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</si>
  <si>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</si>
  <si>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</si>
  <si>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</si>
  <si>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</si>
  <si>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</si>
  <si>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</si>
  <si>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</si>
  <si>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</si>
  <si>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</si>
  <si>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</si>
  <si>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</si>
  <si>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</si>
  <si>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</si>
  <si>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</si>
  <si>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</si>
  <si>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</si>
  <si>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</si>
  <si>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</si>
  <si>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</si>
  <si>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</si>
  <si>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</si>
  <si>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</si>
  <si>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</si>
  <si>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</si>
  <si>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</si>
  <si>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</si>
  <si>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</si>
  <si>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</si>
  <si>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</si>
  <si>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</si>
  <si>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</si>
  <si>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</si>
  <si>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</si>
  <si>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</si>
  <si>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</si>
  <si>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</si>
  <si>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</si>
  <si>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</si>
  <si>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</si>
  <si>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</si>
  <si>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</si>
  <si>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</si>
  <si>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</si>
  <si>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</si>
  <si>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</si>
  <si>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</si>
  <si>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</si>
  <si>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</si>
  <si>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</si>
  <si>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</si>
  <si>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</si>
  <si>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</si>
  <si>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</si>
  <si>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</si>
  <si>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</si>
  <si>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</si>
  <si>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</si>
  <si>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</si>
  <si>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</si>
  <si>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</si>
  <si>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</si>
  <si>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</si>
  <si>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530121210000000001140</t>
  </si>
  <si>
    <t>行政人员工资支出</t>
  </si>
  <si>
    <t>30101</t>
  </si>
  <si>
    <t>基本工资</t>
  </si>
  <si>
    <t>30102</t>
  </si>
  <si>
    <t>津贴补贴</t>
  </si>
  <si>
    <t>30103</t>
  </si>
  <si>
    <t>奖金</t>
  </si>
  <si>
    <t>530121210000000001141</t>
  </si>
  <si>
    <t>社会保障缴费</t>
  </si>
  <si>
    <t>30108</t>
  </si>
  <si>
    <t>机关事业单位基本养老保险缴费</t>
  </si>
  <si>
    <t>30110</t>
  </si>
  <si>
    <t>职工基本医疗保险缴费</t>
  </si>
  <si>
    <t>30111</t>
  </si>
  <si>
    <t>公务员医疗补助缴费</t>
  </si>
  <si>
    <t>30112</t>
  </si>
  <si>
    <t>其他社会保障缴费</t>
  </si>
  <si>
    <t>530121210000000001142</t>
  </si>
  <si>
    <t>30113</t>
  </si>
  <si>
    <t>530121210000000001145</t>
  </si>
  <si>
    <t>公务用车运行维护费</t>
  </si>
  <si>
    <t>30231</t>
  </si>
  <si>
    <t>530121210000000001146</t>
  </si>
  <si>
    <t>公务交通补贴</t>
  </si>
  <si>
    <t>30239</t>
  </si>
  <si>
    <t>其他交通费用</t>
  </si>
  <si>
    <t>530121210000000001147</t>
  </si>
  <si>
    <t>工会经费</t>
  </si>
  <si>
    <t>30228</t>
  </si>
  <si>
    <t>530121210000000001148</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</si>
  <si>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</si>
  <si>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</si>
  <si>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</si>
  <si>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</si>
  <si>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</si>
  <si>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</si>
  <si>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</si>
  <si>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</si>
  <si>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</si>
  <si>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</si>
  <si>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</si>
  <si>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</si>
  <si>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</si>
  <si>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</si>
  <si>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</si>
  <si>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</si>
  <si>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</si>
  <si>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</si>
  <si>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</si>
  <si>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530121231100001128940</t>
  </si>
  <si>
    <t>530121231100001178319</t>
  </si>
  <si>
    <t>离退休人员支出</t>
  </si>
  <si>
    <t>30305</t>
  </si>
  <si>
    <t>生活补助</t>
  </si>
  <si>
    <t>530121231100001434662</t>
  </si>
  <si>
    <t>行政人员绩效奖励</t>
  </si>
  <si>
    <t>530121231100001447984</t>
  </si>
  <si>
    <t>编外人员公用经费</t>
  </si>
  <si>
    <t>530121241100002190735</t>
  </si>
  <si>
    <t>其他人员支出</t>
  </si>
  <si>
    <t>30199</t>
  </si>
  <si>
    <t>其他工资福利支出</t>
  </si>
  <si>
    <t>530121210000000000990</t>
  </si>
  <si>
    <t>事业人员工资支出</t>
  </si>
  <si>
    <t>30107</t>
  </si>
  <si>
    <t>绩效工资</t>
  </si>
  <si>
    <t>530121210000000000991</t>
  </si>
  <si>
    <t>30109</t>
  </si>
  <si>
    <t>职业年金缴费</t>
  </si>
  <si>
    <t>530121210000000000992</t>
  </si>
  <si>
    <t>530121210000000000995</t>
  </si>
  <si>
    <t>530121210000000000997</t>
  </si>
  <si>
    <t>530121210000000000998</t>
  </si>
  <si>
    <t>530121221100000485778</t>
  </si>
  <si>
    <t>事业购房补贴</t>
  </si>
  <si>
    <t>530121231100001177847</t>
  </si>
  <si>
    <t>遗属补助及抚恤金</t>
  </si>
  <si>
    <t>530121231100001177865</t>
  </si>
  <si>
    <t>530121231100001408638</t>
  </si>
  <si>
    <t>事业人员绩效奖励</t>
  </si>
  <si>
    <t>530121241100002267599</t>
  </si>
  <si>
    <t>530121251100003726286</t>
  </si>
  <si>
    <t>30217</t>
  </si>
  <si>
    <t>预算05-1表</t>
  </si>
  <si>
    <t>项目分类</t>
  </si>
  <si>
    <t>项目单位</t>
  </si>
  <si>
    <t>经济科目编码</t>
  </si>
  <si>
    <t>经济科目名称</t>
  </si>
  <si>
    <t>本年拨款</t>
  </si>
  <si>
    <t>其中：本次下达</t>
  </si>
  <si>
    <t>专项业务类</t>
  </si>
  <si>
    <t>530121251100003704558</t>
  </si>
  <si>
    <t>基层党建管理经费</t>
  </si>
  <si>
    <t>事业发展类</t>
  </si>
  <si>
    <t>530121210000000001351</t>
  </si>
  <si>
    <t>189001新时代文明实践中心经费</t>
  </si>
  <si>
    <t>30214</t>
  </si>
  <si>
    <t>租赁费</t>
  </si>
  <si>
    <t>30227</t>
  </si>
  <si>
    <t>委托业务费</t>
  </si>
  <si>
    <t>530121210000000001798</t>
  </si>
  <si>
    <t>189001宣传活动经费</t>
  </si>
  <si>
    <t>530121221100000641847</t>
  </si>
  <si>
    <t>189001干部理论教育、书香昆明经费</t>
  </si>
  <si>
    <t>530121221100000641875</t>
  </si>
  <si>
    <t>189001区委网信办经费</t>
  </si>
  <si>
    <t>530121221100000641950</t>
  </si>
  <si>
    <t>189001文化文产经费</t>
  </si>
  <si>
    <t>530121221100000641967</t>
  </si>
  <si>
    <t>189001区文联经费</t>
  </si>
  <si>
    <t>530121221100000642065</t>
  </si>
  <si>
    <t>189001广电出版（版权）电影经费</t>
  </si>
  <si>
    <t>530121231100001154899</t>
  </si>
  <si>
    <t>度假区（大渔片区）（公共文化类）社会事务管理经费</t>
  </si>
  <si>
    <t>530121251100003710014</t>
  </si>
  <si>
    <t>（自有资金）中国国际旅游交易会社会宣传补助经费</t>
  </si>
  <si>
    <t>530121251100003768670</t>
  </si>
  <si>
    <t>高新区（马金铺片区）（公共文化类）社会事务管理经费</t>
  </si>
  <si>
    <t>530121251100003837160</t>
  </si>
  <si>
    <t>公车购置经费</t>
  </si>
  <si>
    <t>31013</t>
  </si>
  <si>
    <t>公务用车购置</t>
  </si>
  <si>
    <t>530121210000000000730</t>
  </si>
  <si>
    <t>网络信息经费</t>
  </si>
  <si>
    <t>530121210000000000974</t>
  </si>
  <si>
    <t>呈贡新城展示中心运营管理经费</t>
  </si>
  <si>
    <t>530121210000000001002</t>
  </si>
  <si>
    <t>新闻宣传经费</t>
  </si>
  <si>
    <t>预算05-2表</t>
  </si>
  <si>
    <t>项目年度绩效目标</t>
  </si>
  <si>
    <t>一级指标</t>
  </si>
  <si>
    <t>二级指标</t>
  </si>
  <si>
    <t>三级指标</t>
  </si>
  <si>
    <t>指标性质</t>
  </si>
  <si>
    <t>指标值</t>
  </si>
  <si>
    <t>度量单位</t>
  </si>
  <si>
    <t>指标属性</t>
  </si>
  <si>
    <t>指标内容</t>
  </si>
  <si>
    <t>每年围绕区委、区政府中心工作，按要求开展党支部党员培训、教育活动和党建工作。</t>
  </si>
  <si>
    <t>产出指标</t>
  </si>
  <si>
    <t>数量指标</t>
  </si>
  <si>
    <t>开展党员生日活动数</t>
  </si>
  <si>
    <t>=</t>
  </si>
  <si>
    <t>1.00</t>
  </si>
  <si>
    <t>次</t>
  </si>
  <si>
    <t>定量指标</t>
  </si>
  <si>
    <t>开展党员生日活动数量</t>
  </si>
  <si>
    <t>党员培训参加人数</t>
  </si>
  <si>
    <t>&gt;=</t>
  </si>
  <si>
    <t>30</t>
  </si>
  <si>
    <t>人</t>
  </si>
  <si>
    <t>开展主题党日活动</t>
  </si>
  <si>
    <t>开展主题党日活动次数</t>
  </si>
  <si>
    <t>开展党风廉政警示教育类活动</t>
  </si>
  <si>
    <t>开展党风廉政警示教育类活动次数</t>
  </si>
  <si>
    <t>质量指标</t>
  </si>
  <si>
    <t>党员教育培训参训率</t>
  </si>
  <si>
    <t>90</t>
  </si>
  <si>
    <t>%</t>
  </si>
  <si>
    <t>时效指标</t>
  </si>
  <si>
    <t>各项工作完成时限</t>
  </si>
  <si>
    <t>12月31日前</t>
  </si>
  <si>
    <t>定性指标</t>
  </si>
  <si>
    <t>效益指标</t>
  </si>
  <si>
    <t>社会效益</t>
  </si>
  <si>
    <t>党员素质</t>
  </si>
  <si>
    <t xml:space="preserve">提升 </t>
  </si>
  <si>
    <t>满意度指标</t>
  </si>
  <si>
    <t>服务对象满意度</t>
  </si>
  <si>
    <t>党员满意度</t>
  </si>
  <si>
    <t>解决老电影放映员的保障和生活困难问题。</t>
  </si>
  <si>
    <t>发放马金铺片区符合条件老放映员生活补助人数</t>
  </si>
  <si>
    <t>16</t>
  </si>
  <si>
    <t>发放及时率</t>
  </si>
  <si>
    <t>100</t>
  </si>
  <si>
    <t xml:space="preserve">反映按要求发放的及时程序
</t>
  </si>
  <si>
    <t>工作计划完成时间</t>
  </si>
  <si>
    <t>11月30日前</t>
  </si>
  <si>
    <t xml:space="preserve">工作计划完成时间
</t>
  </si>
  <si>
    <t>解决老放映员的保障和生活困难问题，稳护社会稳定。</t>
  </si>
  <si>
    <t>提升</t>
  </si>
  <si>
    <t xml:space="preserve">解决老放映员的保障和生活困难问题，稳护社会稳定。
</t>
  </si>
  <si>
    <t xml:space="preserve">服务对象满意度
</t>
  </si>
  <si>
    <t>开展呈贡区文化空间建设，开展文化企业升规入库服务，参与“创意昆明”系列活动、创意云南文化产业博览会，昆明市版权博览会等文化产业类博览会展会活动，增强呈贡区文化创新能力，促进呈贡文化产业发展。</t>
  </si>
  <si>
    <t>进行文化企业挖掘、梳理、摸底工作</t>
  </si>
  <si>
    <t>项</t>
  </si>
  <si>
    <t>进行文化企业挖掘、梳理、摸底工作项数</t>
  </si>
  <si>
    <t>开展扫黄打非宣传</t>
  </si>
  <si>
    <t>进行文化企业产业能级提升工作</t>
  </si>
  <si>
    <t>进行文化企业产业能级提升工作项数</t>
  </si>
  <si>
    <t>新增规上文化企业</t>
  </si>
  <si>
    <t>个</t>
  </si>
  <si>
    <t>新增规上文化企业家数</t>
  </si>
  <si>
    <t>年内完成上级部门下达任务</t>
  </si>
  <si>
    <t>年内完成上级部门下达任务程度</t>
  </si>
  <si>
    <t>呈贡区文化产业发展情况</t>
  </si>
  <si>
    <t>较好</t>
  </si>
  <si>
    <t>元</t>
  </si>
  <si>
    <t>按照中央、省、市、区新时代文明实践各项工作要求，按照“七有”标准开展好四级阵地建设，按照“七传播七践行”开展好各项志愿服务活动，打通教育群众、宣传群众、服务群众“最后一公里”。</t>
  </si>
  <si>
    <t>新时代文明实践区级示范点运营管理</t>
  </si>
  <si>
    <t>新时代文明实践区级示范点运营管理数量</t>
  </si>
  <si>
    <t>志愿服务队伍数量</t>
  </si>
  <si>
    <t>全年开展活动数量</t>
  </si>
  <si>
    <t>75</t>
  </si>
  <si>
    <t>全年接待参观数量</t>
  </si>
  <si>
    <t>50</t>
  </si>
  <si>
    <t>空全年接待参观数量</t>
  </si>
  <si>
    <t>全年组织培训数量</t>
  </si>
  <si>
    <t>及时率</t>
  </si>
  <si>
    <t>天</t>
  </si>
  <si>
    <t>反映活动开展于2021年11月30日前完成情况</t>
  </si>
  <si>
    <t>有影响的志愿服务活动品牌数量</t>
  </si>
  <si>
    <t>计划完成率</t>
  </si>
  <si>
    <t>计划完成率=在规定时间内活动完成数/活动任务计划数*100%</t>
  </si>
  <si>
    <t>志愿者骨干培训覆盖率</t>
  </si>
  <si>
    <t>反映志愿者骨干培训覆盖率</t>
  </si>
  <si>
    <t>群众对文明实践工作的满意率</t>
  </si>
  <si>
    <t>反映社会公众对文明实践工作的满意程度。</t>
  </si>
  <si>
    <t>通过内容丰富、形式多样的宣传活动，展示新区建设成果及未来前景，营造稳定和谐良好氛围，吸引更多支持和投资，高质量推进春城花都展示区 现代科教创新城建设。</t>
  </si>
  <si>
    <t>国家、省、市重要会议、重大活动、宣传栏画面更换</t>
  </si>
  <si>
    <t>国家、省、市重要会议、重大活动宣传栏画面更换</t>
  </si>
  <si>
    <t>开展党报党刊征订数量</t>
  </si>
  <si>
    <t>种</t>
  </si>
  <si>
    <t>开展党报党刊征订工作</t>
  </si>
  <si>
    <t>主要节日期间开展悬挂灯笼、党旗、国旗等氛围营造</t>
  </si>
  <si>
    <t>600</t>
  </si>
  <si>
    <t>个/套</t>
  </si>
  <si>
    <t>主要节日期间开展悬挂灯笼、党旗、国旗等氛围营造次数</t>
  </si>
  <si>
    <t>户外LED屏运维管理</t>
  </si>
  <si>
    <t>块</t>
  </si>
  <si>
    <t>户外宣传阵地建设数量</t>
  </si>
  <si>
    <t>主题群众性文化文艺惠民系列活动开展</t>
  </si>
  <si>
    <t>质量合格率</t>
  </si>
  <si>
    <t>95</t>
  </si>
  <si>
    <t>公益广告制作、国旗、灯笼等广告设施安装合格率</t>
  </si>
  <si>
    <t>每年12月30日前完成</t>
  </si>
  <si>
    <t>反映完成截至日期</t>
  </si>
  <si>
    <t>营造和谐发展氛围</t>
  </si>
  <si>
    <t>反映社会氛围情况</t>
  </si>
  <si>
    <t>群众满意度</t>
  </si>
  <si>
    <t>反映群众满意情况</t>
  </si>
  <si>
    <t>广播电视工作有序开展；广播电视、新闻出版（版权）、电影等行政审批事项依法依规开展。全面落实《云南省人民政府办公厅关于加快推进全省应急广播体系建设的实施意见》（云政办发[2022]5号）相关要求，确保呈贡区应急广播体系平稳运行。</t>
  </si>
  <si>
    <t>补助呈贡区老放映员生活补助</t>
  </si>
  <si>
    <t>补助呈贡区老放映员生活补助人数</t>
  </si>
  <si>
    <t>运维应急广播体系传输系统平稳运行</t>
  </si>
  <si>
    <t>保证运维应急广播体系传输系统平稳运行。</t>
  </si>
  <si>
    <t>工作合格率</t>
  </si>
  <si>
    <t>承担3项工作完成合格率</t>
  </si>
  <si>
    <t>应急广播传输覆盖网租赁时长完成时限</t>
  </si>
  <si>
    <t>1年</t>
  </si>
  <si>
    <t>传播信号安全</t>
  </si>
  <si>
    <t>意识形态安全和文化安全意识和广播传播信号安全提升</t>
  </si>
  <si>
    <t>可持续影响</t>
  </si>
  <si>
    <t>抵御有害思想对社会主义核心价值观的侵蚀，营造积极健康、向善向上的文化环境和安全可靠的广播信息传输体系</t>
  </si>
  <si>
    <t>持续影响</t>
  </si>
  <si>
    <t>服务对象满意度程度</t>
  </si>
  <si>
    <t>规范机关公务用车，有效保障公务活动，，促进党风廉政建设和节约型机关建设。</t>
  </si>
  <si>
    <t>购置公务用车数量</t>
  </si>
  <si>
    <t>辆</t>
  </si>
  <si>
    <t>公务车质量合格率</t>
  </si>
  <si>
    <t>公务车采购时限</t>
  </si>
  <si>
    <t>党风廉政建设和节约型机关建设推进</t>
  </si>
  <si>
    <t>车辆使用人员满意度</t>
  </si>
  <si>
    <t>中国国际旅游交易会期间在彩云南路、高铁站周围、高速公路出入口（王家营出入口、呈贡出入口、锦绣大街出入口、联大街出入口）设置旅交会宣传海报、更换现有宣传栏内容、在主干道旁建筑围挡设置PVC海报，更换灯杆道旗，进一步营造大会浓厚氛围。</t>
  </si>
  <si>
    <t>更换道旗灯杆数（根）</t>
  </si>
  <si>
    <t>根</t>
  </si>
  <si>
    <t>空更换道旗灯杆数（根）</t>
  </si>
  <si>
    <t>更换宣传栏喷绘平方米数</t>
  </si>
  <si>
    <t>103.68</t>
  </si>
  <si>
    <t>平方米</t>
  </si>
  <si>
    <t>人行天桥宣传横幅喷绘平方米</t>
  </si>
  <si>
    <t>240.9</t>
  </si>
  <si>
    <t>人行天桥宣传横幅喷绘平方米数</t>
  </si>
  <si>
    <t>合格率</t>
  </si>
  <si>
    <t>完成时限</t>
  </si>
  <si>
    <t>营造浓厚中国国际旅游交易会氛围</t>
  </si>
  <si>
    <t>营造浓厚中国国际旅游交易会氛围，提高群众知晓率、参与率。</t>
  </si>
  <si>
    <t>持续扩大中国国际旅游交易会大会氛围</t>
  </si>
  <si>
    <t>持续扩大中国国际旅游交易会大会氛围，为在全世界、全中国人民前展示呈贡形象作出贡献。</t>
  </si>
  <si>
    <t>加强对各协会的管理，培训文艺骨干队伍，组织参加省、市举办的文艺活动，指导各协会到基层开展活动，整体提升文艺队伍素质。</t>
  </si>
  <si>
    <t>编印《新区》</t>
  </si>
  <si>
    <t>期</t>
  </si>
  <si>
    <t>编印《新区)》期次</t>
  </si>
  <si>
    <t>《新区》总册数</t>
  </si>
  <si>
    <t>500</t>
  </si>
  <si>
    <t>册</t>
  </si>
  <si>
    <t>编印合格率</t>
  </si>
  <si>
    <t>工作完成时限</t>
  </si>
  <si>
    <t>每年11月30日前</t>
  </si>
  <si>
    <t>反映完成时间</t>
  </si>
  <si>
    <t>丰富群众文化生活</t>
  </si>
  <si>
    <t>群众认可度提升</t>
  </si>
  <si>
    <t>丰富群众文化生活程度</t>
  </si>
  <si>
    <t>受众满意度</t>
  </si>
  <si>
    <t>98</t>
  </si>
  <si>
    <t>反映受众满意度</t>
  </si>
  <si>
    <t>年内订阅领导干部理论学习用书，组织区委中心组学习会议不少于8次，安排不少于2次意识形态专题培训课程，学习贯彻党的二十大精神，开展党的二十大精神等宣讲工作。</t>
  </si>
  <si>
    <t>区委理论中心组学习次数</t>
  </si>
  <si>
    <t>组织意识形态工作骨干队伍培训次数</t>
  </si>
  <si>
    <t>组织宣讲活动次数</t>
  </si>
  <si>
    <t>组织理论宣传团宣讲活动次数</t>
  </si>
  <si>
    <t>参训率</t>
  </si>
  <si>
    <t>"反映宣讲活动和学习活动、培训活动听参训程度
参训率=（年参训人数/应参训人数）*100%。"</t>
  </si>
  <si>
    <t>反映所有活动开展半在每年11月30日前完成</t>
  </si>
  <si>
    <t>多层次开展干部理论教育，提高党员干部的理论素养</t>
  </si>
  <si>
    <t>党员干部对理论教育的满意度</t>
  </si>
  <si>
    <t>"反映参训人员的满意度。
参训人员满意度=（对培训整体满意的参训人数/参训总人数）*100%"</t>
  </si>
  <si>
    <t>做好呈贡区网络舆情监测、分析、研判工作、涉滇涉昆线索报送、中央、省、市选题专题约稿、网信重点工作信息报送工作。</t>
  </si>
  <si>
    <t>网信重点工作信息报送</t>
  </si>
  <si>
    <t>不定期</t>
  </si>
  <si>
    <t>网信重点工作信息报送期数</t>
  </si>
  <si>
    <t>编撰网络舆情分析研判报告期数</t>
  </si>
  <si>
    <t>反映编撰网络舆情分析研判报告期数</t>
  </si>
  <si>
    <t>中央、省、市选题专题约稿</t>
  </si>
  <si>
    <t>中央、省、市选题专题约稿期数</t>
  </si>
  <si>
    <t>编撰呈贡区网络舆情一周综述期数</t>
  </si>
  <si>
    <t>48</t>
  </si>
  <si>
    <t>反映编撰呈贡区网络舆情一周综述期数</t>
  </si>
  <si>
    <t>遇热点网络舆情情况，及时编撰敏感网络舆情专报</t>
  </si>
  <si>
    <t>全国、涉滇、涉昆热点舆情选题期数</t>
  </si>
  <si>
    <t>200</t>
  </si>
  <si>
    <t>反映全国、涉滇、涉昆热点舆情选题期数，每个工作日1期</t>
  </si>
  <si>
    <t>每日舆情期数</t>
  </si>
  <si>
    <t>反映每日全国重大事情、突发事情编辑汇总期数情况</t>
  </si>
  <si>
    <t>每日巡查监测涉呈贡区域网络舆情线索，包括正负面信息，及时发现及时预警提示</t>
  </si>
  <si>
    <t>报告完成质量</t>
  </si>
  <si>
    <t>合格</t>
  </si>
  <si>
    <t>反映报告完成质量</t>
  </si>
  <si>
    <t>报告完成时限</t>
  </si>
  <si>
    <t>反映计划完成时间情况</t>
  </si>
  <si>
    <t>舆论导向正确率</t>
  </si>
  <si>
    <t>"反映舆论导向正确程度
反映舆论导向正确程度"</t>
  </si>
  <si>
    <t>营造呈贡区清朗的网络空间</t>
  </si>
  <si>
    <t>反映营造呈贡区清朗的网络空间程度</t>
  </si>
  <si>
    <t>社会公众满意度</t>
  </si>
  <si>
    <t>反映社会公众对宣传的满意程度。</t>
  </si>
  <si>
    <t>发放大渔街道片区符合条件老放映员生活补助人数</t>
  </si>
  <si>
    <t>按要求发放</t>
  </si>
  <si>
    <t>按要求发放效率</t>
  </si>
  <si>
    <t>解决老放映员的保障和生活困难问题，维护社会稳定</t>
  </si>
  <si>
    <t xml:space="preserve">1.确保党务新媒体监测服务及时、准确纠正自有媒体平台网络信息发布错误内容，确保发布信息安全；
2.对融媒体中心技术系统及播出系统进行运维管理，保障相关平台正常运行；
3.新闻产品生产专用设备维修维护。
</t>
  </si>
  <si>
    <t>电视播出系统运行稳定性</t>
  </si>
  <si>
    <t>电视播出系统运行过程中稳定性保障</t>
  </si>
  <si>
    <t>播出系统数据安全</t>
  </si>
  <si>
    <t>在播出系统运行过程中对相关数据安全的保障情况</t>
  </si>
  <si>
    <t>电视播出系统故障维护及时率</t>
  </si>
  <si>
    <t>对播出系统运行过程中故障及时处置响应的情况</t>
  </si>
  <si>
    <t>设备维修维护及时率</t>
  </si>
  <si>
    <t>设备维修维护及时性，能保障工作正常开展</t>
  </si>
  <si>
    <t>对外宣传影响力</t>
  </si>
  <si>
    <t>相关平台宣传影响力扩大</t>
  </si>
  <si>
    <t>季度</t>
  </si>
  <si>
    <t>持续扩大对外宣传影响力</t>
  </si>
  <si>
    <t>播出系统流畅性、稳定性的受众满意度</t>
  </si>
  <si>
    <t>保障呈贡新城展示中心正常运行。</t>
  </si>
  <si>
    <t>展厅正常运行率</t>
  </si>
  <si>
    <t>软硬件维护维修等按时完成率</t>
  </si>
  <si>
    <t>反映大型场馆场软硬件维护维修等按时完成的情况。</t>
  </si>
  <si>
    <t>成本指标</t>
  </si>
  <si>
    <t>经济成本指标</t>
  </si>
  <si>
    <t>&lt;=</t>
  </si>
  <si>
    <t>1500000</t>
  </si>
  <si>
    <t>场馆运营管理费用</t>
  </si>
  <si>
    <t>影响力持续提升</t>
  </si>
  <si>
    <t>呈贡区影响力持续提升</t>
  </si>
  <si>
    <t>管理单位满意度</t>
  </si>
  <si>
    <t>参观群众满意度</t>
  </si>
  <si>
    <t>1.根据区委、区政府对新闻工作的要求，不断提高节目制作水平；做好公益广告、宣传片、纪录片、微电影等的制作播出工作，做好正确的舆论引导，凸显党和政府的喉舌作用；制作符合广播电视要求的各类新闻、栏目、纪录片等。
2.通过内容丰富、形式多样的宣传活动，展示新区建设成果及未来前景，营造稳定和谐良好氛围，吸引更多支持和投资，有力推动新区建设。</t>
  </si>
  <si>
    <t>开展城市形象活动</t>
  </si>
  <si>
    <t>反映活动开展的数量</t>
  </si>
  <si>
    <t>活动内容丰富，具有影响力，突出地方特色</t>
  </si>
  <si>
    <t>反映宣传活动的传播力和影响力</t>
  </si>
  <si>
    <t>新闻从业人员职业技能提升</t>
  </si>
  <si>
    <t>效果较好</t>
  </si>
  <si>
    <t>反映新闻从业人员职业技能提升</t>
  </si>
  <si>
    <t>外出采访</t>
  </si>
  <si>
    <t>采访宣传工作效果良好</t>
  </si>
  <si>
    <t>反映外出采访工作质量</t>
  </si>
  <si>
    <t>规定完成时间</t>
  </si>
  <si>
    <t>1-12</t>
  </si>
  <si>
    <t>月</t>
  </si>
  <si>
    <t>反映项目完成情况</t>
  </si>
  <si>
    <t>宣传内容知晓率</t>
  </si>
  <si>
    <t>反映通过抽查方式完成，相关受众对宣传内容的知晓程度。
宣传内容知晓率=被调查对象中知晓人数/被调查对象的人数*100%
（具体应用时指标名称根据项目进行具体化，比如具体为重大事件知晓率、宣贯政策知晓率、重要政策知晓率等。）</t>
  </si>
  <si>
    <t>新闻传播率</t>
  </si>
  <si>
    <t>每季度新闻发布内容关注度上升</t>
  </si>
  <si>
    <t>反映新闻宣传情况</t>
  </si>
  <si>
    <t>预算06表</t>
  </si>
  <si>
    <t>政府性基金预算支出预算表</t>
  </si>
  <si>
    <t>单位名称：昆明市发展和改革委员会</t>
  </si>
  <si>
    <t>政府性基金预算支出</t>
  </si>
  <si>
    <t>此表为空。说明：我单位2025年度无该项目。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</si>
  <si>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</si>
  <si>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</si>
  <si>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</si>
  <si>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</si>
  <si>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</si>
  <si>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</si>
  <si>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</si>
  <si>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</si>
  <si>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</si>
  <si>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</si>
  <si>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</si>
  <si>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车辆加油服务</t>
  </si>
  <si>
    <t>车辆加油、添加燃料服务</t>
  </si>
  <si>
    <t>车辆维修和保养服务</t>
  </si>
  <si>
    <t>机动车保险服务</t>
  </si>
  <si>
    <t>复印纸采购</t>
  </si>
  <si>
    <t>复印纸</t>
  </si>
  <si>
    <t>箱</t>
  </si>
  <si>
    <t>呈贡区新时代文明实践阵地运营管理</t>
  </si>
  <si>
    <t>其他运营服务</t>
  </si>
  <si>
    <t>公车购置</t>
  </si>
  <si>
    <t>轿车</t>
  </si>
  <si>
    <t>呈贡新城展示中心运营管理项目</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</si>
  <si>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</si>
  <si>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</si>
  <si>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</si>
  <si>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</si>
  <si>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</si>
  <si>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</si>
  <si>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</si>
  <si>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</si>
  <si>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会计服务</t>
  </si>
  <si>
    <t>B0301 会计服务</t>
  </si>
  <si>
    <t>B 政府履职辅助性服务</t>
  </si>
  <si>
    <t>对单位报废和划拨资产进行会计服务</t>
  </si>
  <si>
    <t>主题群众性文化文艺惠民系列活动</t>
  </si>
  <si>
    <t>A0802 群众文化活动服务</t>
  </si>
  <si>
    <t>A 公共服务</t>
  </si>
  <si>
    <t>开展主题群众性文化文艺惠民系列活动</t>
  </si>
  <si>
    <t>公益广告制作、广告设施维护项目</t>
  </si>
  <si>
    <t>A1502 公共公益宣传服务</t>
  </si>
  <si>
    <t>公益广告制作、广告设施维护</t>
  </si>
  <si>
    <t>重大节日、重要节点氛围营造项目</t>
  </si>
  <si>
    <t>在重要节日，在重点道路进行灯杆道旗、国旗、灯笼等悬挂。</t>
  </si>
  <si>
    <t>理论宣讲活动</t>
  </si>
  <si>
    <t>为开展理论宣传活动提供服务保障</t>
  </si>
  <si>
    <t>国家网络安全宣传活动</t>
  </si>
  <si>
    <t>为2025年国家网络安全宣传活动提供服务保障</t>
  </si>
  <si>
    <t>“扫黄打非”、版权保护宣传品设计制作</t>
  </si>
  <si>
    <t>软件正版化宣传推广服务项目</t>
  </si>
  <si>
    <t>《新区》设计编印项目</t>
  </si>
  <si>
    <t>《新区》设计编印</t>
  </si>
  <si>
    <t>中国国际旅游交易会社会氛围营造宣传项目</t>
  </si>
  <si>
    <t>为中国国际旅游交易会社会宣传项目提供服务保障</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</si>
  <si>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</si>
  <si>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</si>
  <si>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</si>
  <si>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</si>
  <si>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</si>
  <si>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</si>
  <si>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</si>
  <si>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</si>
  <si>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</si>
  <si>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</si>
  <si>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</si>
  <si>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</si>
  <si>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</si>
  <si>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</si>
  <si>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</si>
  <si>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</si>
  <si>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</si>
  <si>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</si>
  <si>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</si>
  <si>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</si>
  <si>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</si>
  <si>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</si>
  <si>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</si>
  <si>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此表为空。说明：我区已实行乡财县管，乡镇（街道）按照县级部门预算管理，无对下转移支付，我单位无该项目。</t>
  </si>
  <si>
    <t>预算09-2表</t>
  </si>
  <si>
    <t xml:space="preserve">预算10表
</t>
  </si>
  <si>
    <t>资产类别</t>
  </si>
  <si>
    <t>资产分类代码.名称</t>
  </si>
  <si>
    <t>资产名称</t>
  </si>
  <si>
    <t>计量单位</t>
  </si>
  <si>
    <t>财政部门批复数（元）</t>
  </si>
  <si>
    <t>单价</t>
  </si>
  <si>
    <t>金额</t>
  </si>
  <si>
    <t>此表为空。说明：我单位2025年度无新增资产配置。</t>
  </si>
  <si>
    <t>预算10表</t>
  </si>
  <si>
    <t>预算11表</t>
  </si>
  <si>
    <t>上级补助</t>
  </si>
  <si>
    <t>注：此表为空，2025年无上级补助项目支出。</t>
  </si>
  <si>
    <t>预算12表</t>
  </si>
  <si>
    <t>项目级次</t>
  </si>
  <si>
    <t>311 专项业务类</t>
  </si>
  <si>
    <t>本级</t>
  </si>
  <si>
    <t>313 事业发展类</t>
  </si>
  <si>
    <t/>
  </si>
  <si>
    <t>预算13表</t>
  </si>
  <si>
    <t>部门编码</t>
  </si>
  <si>
    <t>部门名称</t>
  </si>
  <si>
    <t>内容</t>
  </si>
  <si>
    <t>说明</t>
  </si>
  <si>
    <t>部门总体目标</t>
  </si>
  <si>
    <t>部门职责</t>
  </si>
  <si>
    <t xml:space="preserve">带头贯彻执行中央及省市关于宣传工作的方针、政策，按照省市宣传部和区委的要求，部署、指导全区宣传工作； 
负责组织指导全区理论学习、研究、培训及宣传工作；做好全区对内、对外宣传工作，协调各级各类新闻媒体，努力营造健康向上、稳定和谐的舆论氛围；协调、协同各有关单位部门做好社会宣传工作；
负责文化产业发展的引导、扶持等工作；负责制定并组织实施全区精神文明建设创建工作，对文明创建单位进行创建业务指导和管理；
加强对下设单位呈贡区新闻中心的领导和管理，加强对区文联、区延安精神研究会等群团组织的领导管理，确保其在全区宣传文化思想中发挥积极作用。
</t>
  </si>
  <si>
    <t>根据三定方案归纳</t>
  </si>
  <si>
    <t xml:space="preserve">围绕区委中心工作，抓好全区意识形态工作，牢牢把握主动权，占领主阵地，确保全区意识形态安全；加强全区思想理论学习建设，用党的创新理论武装头脑，指导实践，推动工作；继续开展以社会主义核心价值观为重点的精神文明创建工作，把创建全国文明城市工作常态化，建立长效机制；做好全区优秀文艺作品及优秀文艺人才奖励扶持工作，推进地方传统文艺繁荣发展；加强文化产业和文化创意产业的调研和扶持，促进文文化产业健康发展；加强宣传文化系统党建工作和队伍建设，为宣传思想文化工作提供坚强保证。      </t>
  </si>
  <si>
    <t>根据部门职责，中长期规划，各级党委，各级政府要求归纳</t>
  </si>
  <si>
    <t>部门年度目标</t>
  </si>
  <si>
    <t xml:space="preserve">1.按照省市宣传部和区委的要求，部署全区宣传工作，指导全区宣传文化系统和各单位宣传工作；做好全区对内、对外宣传工作，协调各级各类新闻媒体，努力营造健康向上、稳定和谐的舆论氛围；协调、协同各有关单位部门做好社会宣传工作，加强对下设单位呈贡区融媒体中心的领导和管理。
2.负责组织指导全区理论学习、理论研究、理论培训、理论宣传、新型智库建设等工作。
3.指导、督促全区意识形态工作，贯彻执行党的方针、政策；负责制定并组织实施全区精神文明建设创建工作，对文明创建单位进行创建业务指导和管理；加强对区文联、区延安精神研究会等群团组织的领导管理，确保其在全区宣传文文化思想中发挥积极作用；做好创文常态工作。
4.负责文化产业、广播电视的发展、引导、扶持等工作。
</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</si>
  <si>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</si>
  <si>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</si>
  <si>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</si>
  <si>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</si>
  <si>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</si>
  <si>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</si>
  <si>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</si>
  <si>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</si>
  <si>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</si>
  <si>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新时代文明实践中心工作</t>
  </si>
  <si>
    <t>1.按照中央、省、市、区新时代文明实践各项工作要求，按照“七有”标准开展好四级阵地建设，按照“七传播七践行”开展好各项志愿服务活动，打通教育群众、宣传群众、服务群众“最后一公里”。2.健全完善全国文明城市创建常态长效机制，着力提升市民文明素养、城市文明程度、城市文化品位、群众生活质量，努力建设崇德向善、文化厚重、和谐宜居的城市。3.组织开展全区群众性精神文明创建、未成年人思想道德建设工作，培育和践行社会主义核心价值观，在全区形成文明和谐的社会氛围。</t>
  </si>
  <si>
    <t>意识形态工作</t>
  </si>
  <si>
    <t>按照中宣部、省委和市委宣传部的安排布置，组织区委中心组学习会议，开展区委中心学习组及全区干部理论学习专题讲座，开展党的创新理论我来讲等理论巡回宣讲工作，组织开展全区意识形态各类专题培训，组织开展意识形态竞赛。</t>
  </si>
  <si>
    <t>宣传工作</t>
  </si>
  <si>
    <t>1.通过内容丰富、形式多样的文化文艺惠民活动和宣传活动，展示新区建设成果及未来前景，营造稳定和谐良好氛围，吸引更多支持和投资，有力推动新区建设。  3.呈贡区公益广告更新维护，春节、国庆节等主要节日期间开展悬挂灯笼 、党旗、国旗等氛围营造工作。4。开展全民国防教育、爱国主义教育、群众性主题教育活动。</t>
  </si>
  <si>
    <t>文化文产工作</t>
  </si>
  <si>
    <t>1.扶持符合国家、省、市、区规定的重点文化创意产业，有序推进全区文化创意产业发展，增强呈贡区文化创新能力，促进呈贡文化产业发展。2.开展牵头开展"扫黄打非"专项行动工作及配合监督管理呈贡区文化市场；开展全区“扫黄打非”进基层工作实现覆盖全区所有街道及社区。3.广播电视、新闻出版（版权）、电影等行政审批事项依法依规开展。</t>
  </si>
  <si>
    <t>网信工作</t>
  </si>
  <si>
    <t>按照中央网信办总体部署和省委网信办、市委网信办的具体要求，认真落实网络意识形态责任制实施细则，牢牢把握网络意识形态工作的领导权和主动权，对网络意识形态工作进行工作检查。</t>
  </si>
  <si>
    <t>基层党建管理工作</t>
  </si>
  <si>
    <t>通过警示教育、党员生日、主题党日等多种形式开展党员教育和支部规范化达标创建。</t>
  </si>
  <si>
    <t>广电出版（版权）电影工作</t>
  </si>
  <si>
    <t>按期发放符合年限的呈贡区老放映员生活补助；广播电视安全播出工作有序开展；全面落实《云南省人民政府办公厅关于加快推进全省应急广播体系建设的实施意见》相关要求，对呈贡区应急广播体系进行运营管理。</t>
  </si>
  <si>
    <t>文联工作</t>
  </si>
  <si>
    <t>加强对各协会的管理，培训文艺骨干队伍；组织参加省、市举办的文艺活动；建立基层文联组织，指导文联组织、各协会到基层开展活动，整体提升文艺队伍素质。</t>
  </si>
  <si>
    <t>新城展示中心运营和新媒体宣传报道工作</t>
  </si>
  <si>
    <t>开展新城展示中心运维，运用各类媒体，通过内容丰富、形势多样的宣传方式，展示呈贡新区建设成果及未来前景，正确引导舆论导向，营造稳定和和谐良好的社会氛围，吸引更多支持和投资，高质量推进春城花都示范区、现代科教创新城建设。</t>
  </si>
  <si>
    <t>购置公务用车，规范机关公务用车，有效保障公务活动，促进党风廉政建设和节约型机关建设。</t>
  </si>
  <si>
    <t>人员管理和机构运转</t>
  </si>
  <si>
    <t>三、部门整体支出绩效指标</t>
  </si>
  <si>
    <t>绩效指标</t>
  </si>
  <si>
    <t>评（扣）分标准</t>
  </si>
  <si>
    <t>绩效指标设定依据及指标值数据来源</t>
  </si>
  <si>
    <t xml:space="preserve">二级指标 </t>
  </si>
  <si>
    <t>单位人员日常管理</t>
  </si>
  <si>
    <t>004</t>
  </si>
  <si>
    <t>001</t>
  </si>
  <si>
    <t>20分，完成得20分</t>
  </si>
  <si>
    <t>反映单位人员日常管理人数。</t>
  </si>
  <si>
    <t>根据部门编制、实有人数预算</t>
  </si>
  <si>
    <t>主要开展项目工作</t>
  </si>
  <si>
    <t>反映开展项目工作个数。</t>
  </si>
  <si>
    <t>按部门工作职能职责和2025年工作目标计划进行预算。</t>
  </si>
  <si>
    <t>按绩效完成当年工作任务，力争在区绩效目标考核中达到优秀</t>
  </si>
  <si>
    <t>003</t>
  </si>
  <si>
    <t>优秀</t>
  </si>
  <si>
    <t>002</t>
  </si>
  <si>
    <t>10分 ，完成得10分</t>
  </si>
  <si>
    <t>日常工作完成时间</t>
  </si>
  <si>
    <t>根据日常工作编制</t>
  </si>
  <si>
    <t>项目工作完成时间</t>
  </si>
  <si>
    <t>根据项目进度编制</t>
  </si>
  <si>
    <t>呈贡知名度和美誉度</t>
  </si>
  <si>
    <t>软环境改善，经济社会发展前景好</t>
  </si>
  <si>
    <t>持续促进发展</t>
  </si>
  <si>
    <t>10分，完成得10分</t>
  </si>
  <si>
    <t>社会公众对呈贡宣传和意识形态工作满意度</t>
  </si>
  <si>
    <t>根据民情民意情况设置</t>
  </si>
</sst>
</file>

<file path=xl/styles.xml><?xml version="1.0" encoding="utf-8"?>
<styleSheet xmlns="http://schemas.openxmlformats.org/spreadsheetml/2006/main">
  <numFmts count="9">
    <numFmt numFmtId="176" formatCode="yyyy/mm/dd\ hh:mm:ss"/>
    <numFmt numFmtId="44" formatCode="_ &quot;￥&quot;* #,##0.00_ ;_ &quot;￥&quot;* \-#,##0.00_ ;_ &quot;￥&quot;* &quot;-&quot;??_ ;_ @_ "/>
    <numFmt numFmtId="177" formatCode="#,##0;\-#,##0;;@"/>
    <numFmt numFmtId="42" formatCode="_ &quot;￥&quot;* #,##0_ ;_ &quot;￥&quot;* \-#,##0_ ;_ &quot;￥&quot;* &quot;-&quot;_ ;_ @_ "/>
    <numFmt numFmtId="43" formatCode="_ * #,##0.00_ ;_ * \-#,##0.00_ ;_ * &quot;-&quot;??_ ;_ @_ "/>
    <numFmt numFmtId="178" formatCode="hh:mm:ss"/>
    <numFmt numFmtId="41" formatCode="_ * #,##0_ ;_ * \-#,##0_ ;_ * &quot;-&quot;_ ;_ @_ "/>
    <numFmt numFmtId="179" formatCode="yyyy/mm/dd"/>
    <numFmt numFmtId="180" formatCode="#,##0.00;\-#,##0.00;;@"/>
  </numFmts>
  <fonts count="40">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sz val="11"/>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0"/>
      <name val="宋体"/>
      <charset val="0"/>
      <scheme val="minor"/>
    </font>
    <font>
      <sz val="11"/>
      <color rgb="FF006100"/>
      <name val="宋体"/>
      <charset val="0"/>
      <scheme val="minor"/>
    </font>
    <font>
      <i/>
      <sz val="11"/>
      <color rgb="FF7F7F7F"/>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9"/>
      <name val="宋体"/>
      <charset val="134"/>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
      <b/>
      <sz val="11"/>
      <color theme="1"/>
      <name val="宋体"/>
      <charset val="0"/>
      <scheme val="minor"/>
    </font>
    <font>
      <b/>
      <sz val="11"/>
      <color rgb="FFFFFFFF"/>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8" tint="0.399975585192419"/>
        <bgColor indexed="64"/>
      </patternFill>
    </fill>
    <fill>
      <patternFill patternType="solid">
        <fgColor theme="8"/>
        <bgColor indexed="64"/>
      </patternFill>
    </fill>
    <fill>
      <patternFill patternType="solid">
        <fgColor theme="4"/>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42" fontId="0"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6" fillId="0" borderId="1">
      <alignment horizontal="right" vertical="center"/>
    </xf>
    <xf numFmtId="0" fontId="23" fillId="11" borderId="0" applyNumberFormat="0" applyBorder="0" applyAlignment="0" applyProtection="0">
      <alignment vertical="center"/>
    </xf>
    <xf numFmtId="0" fontId="28" fillId="13"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179" fontId="26" fillId="0" borderId="1">
      <alignment horizontal="right" vertical="center"/>
    </xf>
    <xf numFmtId="0" fontId="30" fillId="0" borderId="0" applyNumberFormat="0" applyFill="0" applyBorder="0" applyAlignment="0" applyProtection="0">
      <alignment vertical="center"/>
    </xf>
    <xf numFmtId="0" fontId="0" fillId="22" borderId="17" applyNumberFormat="0" applyFont="0" applyAlignment="0" applyProtection="0">
      <alignment vertical="center"/>
    </xf>
    <xf numFmtId="0" fontId="20" fillId="10" borderId="0" applyNumberFormat="0" applyBorder="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5" applyNumberFormat="0" applyFill="0" applyAlignment="0" applyProtection="0">
      <alignment vertical="center"/>
    </xf>
    <xf numFmtId="0" fontId="36" fillId="0" borderId="15" applyNumberFormat="0" applyFill="0" applyAlignment="0" applyProtection="0">
      <alignment vertical="center"/>
    </xf>
    <xf numFmtId="0" fontId="20" fillId="9" borderId="0" applyNumberFormat="0" applyBorder="0" applyAlignment="0" applyProtection="0">
      <alignment vertical="center"/>
    </xf>
    <xf numFmtId="0" fontId="27" fillId="0" borderId="20" applyNumberFormat="0" applyFill="0" applyAlignment="0" applyProtection="0">
      <alignment vertical="center"/>
    </xf>
    <xf numFmtId="0" fontId="20" fillId="21" borderId="0" applyNumberFormat="0" applyBorder="0" applyAlignment="0" applyProtection="0">
      <alignment vertical="center"/>
    </xf>
    <xf numFmtId="0" fontId="32" fillId="27" borderId="19" applyNumberFormat="0" applyAlignment="0" applyProtection="0">
      <alignment vertical="center"/>
    </xf>
    <xf numFmtId="0" fontId="35" fillId="27" borderId="16" applyNumberFormat="0" applyAlignment="0" applyProtection="0">
      <alignment vertical="center"/>
    </xf>
    <xf numFmtId="0" fontId="38" fillId="30" borderId="22" applyNumberFormat="0" applyAlignment="0" applyProtection="0">
      <alignment vertical="center"/>
    </xf>
    <xf numFmtId="0" fontId="23" fillId="29" borderId="0" applyNumberFormat="0" applyBorder="0" applyAlignment="0" applyProtection="0">
      <alignment vertical="center"/>
    </xf>
    <xf numFmtId="0" fontId="20" fillId="26" borderId="0" applyNumberFormat="0" applyBorder="0" applyAlignment="0" applyProtection="0">
      <alignment vertical="center"/>
    </xf>
    <xf numFmtId="0" fontId="31" fillId="0" borderId="18" applyNumberFormat="0" applyFill="0" applyAlignment="0" applyProtection="0">
      <alignment vertical="center"/>
    </xf>
    <xf numFmtId="0" fontId="37" fillId="0" borderId="21" applyNumberFormat="0" applyFill="0" applyAlignment="0" applyProtection="0">
      <alignment vertical="center"/>
    </xf>
    <xf numFmtId="0" fontId="21" fillId="5" borderId="0" applyNumberFormat="0" applyBorder="0" applyAlignment="0" applyProtection="0">
      <alignment vertical="center"/>
    </xf>
    <xf numFmtId="0" fontId="39" fillId="31" borderId="0" applyNumberFormat="0" applyBorder="0" applyAlignment="0" applyProtection="0">
      <alignment vertical="center"/>
    </xf>
    <xf numFmtId="10" fontId="26" fillId="0" borderId="1">
      <alignment horizontal="right" vertical="center"/>
    </xf>
    <xf numFmtId="0" fontId="23" fillId="8" borderId="0" applyNumberFormat="0" applyBorder="0" applyAlignment="0" applyProtection="0">
      <alignment vertical="center"/>
    </xf>
    <xf numFmtId="0" fontId="20" fillId="34" borderId="0" applyNumberFormat="0" applyBorder="0" applyAlignment="0" applyProtection="0">
      <alignment vertical="center"/>
    </xf>
    <xf numFmtId="0" fontId="23" fillId="20" borderId="0" applyNumberFormat="0" applyBorder="0" applyAlignment="0" applyProtection="0">
      <alignment vertical="center"/>
    </xf>
    <xf numFmtId="0" fontId="23" fillId="19" borderId="0" applyNumberFormat="0" applyBorder="0" applyAlignment="0" applyProtection="0">
      <alignment vertical="center"/>
    </xf>
    <xf numFmtId="0" fontId="23" fillId="16" borderId="0" applyNumberFormat="0" applyBorder="0" applyAlignment="0" applyProtection="0">
      <alignment vertical="center"/>
    </xf>
    <xf numFmtId="0" fontId="23" fillId="15" borderId="0" applyNumberFormat="0" applyBorder="0" applyAlignment="0" applyProtection="0">
      <alignment vertical="center"/>
    </xf>
    <xf numFmtId="0" fontId="20" fillId="4" borderId="0" applyNumberFormat="0" applyBorder="0" applyAlignment="0" applyProtection="0">
      <alignment vertical="center"/>
    </xf>
    <xf numFmtId="0" fontId="20" fillId="25" borderId="0" applyNumberFormat="0" applyBorder="0" applyAlignment="0" applyProtection="0">
      <alignment vertical="center"/>
    </xf>
    <xf numFmtId="0" fontId="23" fillId="28" borderId="0" applyNumberFormat="0" applyBorder="0" applyAlignment="0" applyProtection="0">
      <alignment vertical="center"/>
    </xf>
    <xf numFmtId="0" fontId="23" fillId="14" borderId="0" applyNumberFormat="0" applyBorder="0" applyAlignment="0" applyProtection="0">
      <alignment vertical="center"/>
    </xf>
    <xf numFmtId="0" fontId="20" fillId="33" borderId="0" applyNumberFormat="0" applyBorder="0" applyAlignment="0" applyProtection="0">
      <alignment vertical="center"/>
    </xf>
    <xf numFmtId="0" fontId="23" fillId="24" borderId="0" applyNumberFormat="0" applyBorder="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23" fillId="23" borderId="0" applyNumberFormat="0" applyBorder="0" applyAlignment="0" applyProtection="0">
      <alignment vertical="center"/>
    </xf>
    <xf numFmtId="0" fontId="20" fillId="12" borderId="0" applyNumberFormat="0" applyBorder="0" applyAlignment="0" applyProtection="0">
      <alignment vertical="center"/>
    </xf>
    <xf numFmtId="180" fontId="26" fillId="0" borderId="1">
      <alignment horizontal="right" vertical="center"/>
    </xf>
    <xf numFmtId="49" fontId="26" fillId="0" borderId="1">
      <alignment horizontal="left" vertical="center" wrapText="1"/>
    </xf>
    <xf numFmtId="180" fontId="26" fillId="0" borderId="1">
      <alignment horizontal="right" vertical="center"/>
    </xf>
    <xf numFmtId="178" fontId="26" fillId="0" borderId="1">
      <alignment horizontal="right" vertical="center"/>
    </xf>
    <xf numFmtId="177" fontId="26" fillId="0" borderId="1">
      <alignment horizontal="right" vertical="center"/>
    </xf>
  </cellStyleXfs>
  <cellXfs count="256">
    <xf numFmtId="0" fontId="0" fillId="0" borderId="0" xfId="0" applyFont="1" applyBorder="1"/>
    <xf numFmtId="0" fontId="0" fillId="0" borderId="0" xfId="0" applyFont="1" applyBorder="1" applyAlignment="1">
      <alignment wrapText="1"/>
    </xf>
    <xf numFmtId="0" fontId="0" fillId="0" borderId="0" xfId="0" applyFont="1" applyBorder="1" applyAlignment="1">
      <alignment horizontal="left"/>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center"/>
    </xf>
    <xf numFmtId="0" fontId="1" fillId="3" borderId="0" xfId="0" applyFont="1" applyFill="1" applyBorder="1" applyAlignment="1">
      <alignment horizontal="center" vertical="center" wrapText="1"/>
    </xf>
    <xf numFmtId="0" fontId="1" fillId="3" borderId="0" xfId="0" applyFont="1" applyFill="1" applyBorder="1" applyAlignment="1">
      <alignment horizontal="center" vertical="center"/>
    </xf>
    <xf numFmtId="0" fontId="1" fillId="3" borderId="0" xfId="0" applyFont="1" applyFill="1" applyBorder="1" applyAlignment="1">
      <alignment horizontal="left"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pplyProtection="1">
      <alignment horizontal="left" vertical="center" wrapText="1"/>
    </xf>
    <xf numFmtId="49"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Fill="1" applyBorder="1" applyAlignment="1" applyProtection="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 fontId="2" fillId="2" borderId="1" xfId="0" applyNumberFormat="1" applyFont="1" applyFill="1" applyBorder="1" applyAlignment="1" applyProtection="1">
      <alignment horizontal="right" vertical="center"/>
      <protection locked="0"/>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left" wrapText="1"/>
    </xf>
    <xf numFmtId="4" fontId="2" fillId="0" borderId="1" xfId="0" applyNumberFormat="1" applyFont="1" applyBorder="1" applyAlignment="1">
      <alignment horizontal="righ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5"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wrapText="1"/>
      <protection locked="0"/>
    </xf>
    <xf numFmtId="49" fontId="8" fillId="0" borderId="5" xfId="0" applyNumberFormat="1" applyFont="1" applyBorder="1" applyAlignment="1" applyProtection="1">
      <alignment horizontal="left" vertical="center" wrapText="1"/>
      <protection locked="0"/>
    </xf>
    <xf numFmtId="0" fontId="8" fillId="0" borderId="5"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2" borderId="6" xfId="0" applyFont="1" applyFill="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0" fillId="0" borderId="6" xfId="0" applyFont="1" applyBorder="1"/>
    <xf numFmtId="0" fontId="0" fillId="0" borderId="6" xfId="0" applyFont="1" applyBorder="1" applyAlignment="1">
      <alignment wrapText="1"/>
    </xf>
    <xf numFmtId="0" fontId="0" fillId="0" borderId="6" xfId="0" applyFont="1" applyBorder="1" applyAlignment="1">
      <alignment horizontal="left"/>
    </xf>
    <xf numFmtId="0" fontId="2" fillId="2" borderId="0" xfId="0" applyFont="1" applyFill="1" applyBorder="1" applyAlignment="1">
      <alignment horizontal="right" vertical="center" wrapText="1"/>
    </xf>
    <xf numFmtId="0" fontId="4" fillId="2" borderId="4" xfId="0" applyFont="1" applyFill="1" applyBorder="1" applyAlignment="1">
      <alignment horizontal="left" vertical="center" wrapText="1"/>
    </xf>
    <xf numFmtId="0" fontId="5" fillId="0" borderId="4" xfId="0" applyFont="1" applyBorder="1" applyAlignment="1">
      <alignment horizontal="center" vertical="center" wrapText="1"/>
    </xf>
    <xf numFmtId="0" fontId="5" fillId="2" borderId="1" xfId="0" applyFont="1" applyFill="1" applyBorder="1" applyAlignment="1">
      <alignment horizontal="center" vertical="center" wrapText="1"/>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 fontId="2" fillId="2" borderId="1" xfId="0" applyNumberFormat="1" applyFont="1" applyFill="1" applyBorder="1" applyAlignment="1" applyProtection="1">
      <alignment horizontal="right" vertical="center" wrapText="1"/>
      <protection locked="0"/>
    </xf>
    <xf numFmtId="4" fontId="2" fillId="0" borderId="1" xfId="0" applyNumberFormat="1" applyFont="1" applyBorder="1" applyAlignment="1">
      <alignment horizontal="right" vertical="center" wrapText="1"/>
    </xf>
    <xf numFmtId="0" fontId="8" fillId="0" borderId="5" xfId="0" applyFont="1" applyBorder="1" applyAlignment="1">
      <alignment horizontal="center" vertical="center" wrapText="1"/>
    </xf>
    <xf numFmtId="0" fontId="2" fillId="0" borderId="6" xfId="0" applyFont="1" applyBorder="1" applyAlignment="1">
      <alignment horizontal="left" vertical="center" wrapText="1"/>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5" fillId="0" borderId="7"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5" xfId="0" applyFont="1" applyBorder="1" applyAlignment="1">
      <alignment horizontal="center" vertical="center"/>
    </xf>
    <xf numFmtId="0" fontId="5" fillId="2" borderId="8" xfId="0" applyFont="1" applyFill="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10" fillId="0" borderId="1"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7"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10"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1"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top" wrapText="1"/>
      <protection locked="0"/>
    </xf>
    <xf numFmtId="0" fontId="11" fillId="0" borderId="0" xfId="0" applyFont="1" applyBorder="1" applyAlignment="1" applyProtection="1">
      <alignment vertical="top"/>
      <protection locked="0"/>
    </xf>
    <xf numFmtId="0" fontId="11" fillId="0" borderId="0" xfId="0" applyFont="1" applyBorder="1" applyAlignment="1">
      <alignment vertical="top"/>
    </xf>
    <xf numFmtId="0" fontId="13"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3"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9" xfId="0" applyFont="1" applyBorder="1" applyAlignment="1">
      <alignment horizontal="center" vertical="center" wrapText="1"/>
    </xf>
    <xf numFmtId="0" fontId="3" fillId="0" borderId="2" xfId="0" applyFont="1" applyBorder="1" applyAlignment="1">
      <alignment horizontal="center" vertical="center"/>
    </xf>
    <xf numFmtId="180" fontId="10"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8"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77" fontId="10" fillId="0" borderId="1" xfId="56" applyNumberFormat="1" applyFont="1" applyBorder="1" applyAlignment="1">
      <alignment horizontal="center" vertical="center"/>
    </xf>
    <xf numFmtId="177" fontId="10"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80" fontId="10" fillId="0" borderId="0" xfId="0" applyNumberFormat="1" applyFont="1" applyBorder="1" applyAlignment="1">
      <alignment horizontal="left" vertical="center"/>
    </xf>
    <xf numFmtId="0" fontId="2"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3"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49" fontId="3" fillId="0" borderId="0" xfId="0" applyNumberFormat="1" applyFont="1" applyBorder="1" applyAlignment="1" applyProtection="1">
      <alignment wrapText="1"/>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wrapText="1"/>
      <protection locked="0"/>
    </xf>
    <xf numFmtId="0" fontId="5" fillId="0" borderId="8" xfId="0" applyFont="1" applyBorder="1" applyAlignment="1" applyProtection="1">
      <alignment horizontal="center" vertical="center"/>
      <protection locked="0"/>
    </xf>
    <xf numFmtId="0" fontId="5" fillId="0" borderId="8" xfId="0" applyFont="1" applyBorder="1" applyAlignment="1" applyProtection="1">
      <alignment horizontal="center" vertical="center" wrapText="1"/>
      <protection locked="0"/>
    </xf>
    <xf numFmtId="0" fontId="2" fillId="0" borderId="1" xfId="0" applyFont="1" applyBorder="1" applyAlignment="1">
      <alignment horizontal="left" vertical="center"/>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6"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1" fillId="2" borderId="0"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180" fontId="19" fillId="0" borderId="1" xfId="0" applyNumberFormat="1" applyFont="1" applyBorder="1" applyAlignment="1">
      <alignment horizontal="right" vertical="center"/>
    </xf>
    <xf numFmtId="0" fontId="17" fillId="2" borderId="5"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2" borderId="8" xfId="0" applyFont="1" applyFill="1" applyBorder="1" applyAlignment="1" applyProtection="1">
      <alignment horizontal="center" vertical="center" wrapText="1"/>
      <protection locked="0"/>
    </xf>
    <xf numFmtId="0" fontId="17" fillId="0" borderId="8"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8"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1"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18" workbookViewId="0">
      <selection activeCell="B6" sqref="B6"/>
    </sheetView>
  </sheetViews>
  <sheetFormatPr defaultColWidth="8.57407407407407" defaultRowHeight="12.75" customHeight="1" outlineLevelCol="3"/>
  <cols>
    <col min="1" max="4" width="41" customWidth="1"/>
  </cols>
  <sheetData>
    <row r="1" ht="15" customHeight="1" spans="1:4">
      <c r="A1" s="105"/>
      <c r="B1" s="105"/>
      <c r="C1" s="105"/>
      <c r="D1" s="122" t="s">
        <v>0</v>
      </c>
    </row>
    <row r="2" ht="41.25" customHeight="1" spans="1:1">
      <c r="A2" s="100" t="str">
        <f>"2025"&amp;"年部门财务收支预算总表"</f>
        <v>2025年部门财务收支预算总表</v>
      </c>
    </row>
    <row r="3" ht="17.25" customHeight="1" spans="1:4">
      <c r="A3" s="103" t="str">
        <f>"单位名称："&amp;"中国共产党昆明市呈贡区委员会宣传部"</f>
        <v>单位名称：中国共产党昆明市呈贡区委员会宣传部</v>
      </c>
      <c r="B3" s="220"/>
      <c r="D3" s="198" t="s">
        <v>1</v>
      </c>
    </row>
    <row r="4" ht="23.25" customHeight="1" spans="1:4">
      <c r="A4" s="221" t="s">
        <v>2</v>
      </c>
      <c r="B4" s="222"/>
      <c r="C4" s="221" t="s">
        <v>3</v>
      </c>
      <c r="D4" s="222"/>
    </row>
    <row r="5" ht="24" customHeight="1" spans="1:4">
      <c r="A5" s="221" t="s">
        <v>4</v>
      </c>
      <c r="B5" s="221" t="s">
        <v>5</v>
      </c>
      <c r="C5" s="221" t="s">
        <v>6</v>
      </c>
      <c r="D5" s="221" t="s">
        <v>5</v>
      </c>
    </row>
    <row r="6" ht="17.25" customHeight="1" spans="1:4">
      <c r="A6" s="223" t="s">
        <v>7</v>
      </c>
      <c r="B6" s="139">
        <v>20552671.52</v>
      </c>
      <c r="C6" s="223" t="s">
        <v>8</v>
      </c>
      <c r="D6" s="139">
        <v>16832533.52</v>
      </c>
    </row>
    <row r="7" ht="17.25" customHeight="1" spans="1:4">
      <c r="A7" s="223" t="s">
        <v>9</v>
      </c>
      <c r="B7" s="139"/>
      <c r="C7" s="223" t="s">
        <v>10</v>
      </c>
      <c r="D7" s="139"/>
    </row>
    <row r="8" ht="17.25" customHeight="1" spans="1:4">
      <c r="A8" s="223" t="s">
        <v>11</v>
      </c>
      <c r="B8" s="139"/>
      <c r="C8" s="255" t="s">
        <v>12</v>
      </c>
      <c r="D8" s="139"/>
    </row>
    <row r="9" ht="17.25" customHeight="1" spans="1:4">
      <c r="A9" s="223" t="s">
        <v>13</v>
      </c>
      <c r="B9" s="139"/>
      <c r="C9" s="255" t="s">
        <v>14</v>
      </c>
      <c r="D9" s="139"/>
    </row>
    <row r="10" ht="17.25" customHeight="1" spans="1:4">
      <c r="A10" s="223" t="s">
        <v>15</v>
      </c>
      <c r="B10" s="139">
        <v>10000</v>
      </c>
      <c r="C10" s="255" t="s">
        <v>16</v>
      </c>
      <c r="D10" s="139">
        <v>405000</v>
      </c>
    </row>
    <row r="11" ht="17.25" customHeight="1" spans="1:4">
      <c r="A11" s="223" t="s">
        <v>17</v>
      </c>
      <c r="B11" s="139"/>
      <c r="C11" s="255" t="s">
        <v>18</v>
      </c>
      <c r="D11" s="139"/>
    </row>
    <row r="12" ht="17.25" customHeight="1" spans="1:4">
      <c r="A12" s="223" t="s">
        <v>19</v>
      </c>
      <c r="B12" s="139"/>
      <c r="C12" s="91" t="s">
        <v>20</v>
      </c>
      <c r="D12" s="139"/>
    </row>
    <row r="13" ht="17.25" customHeight="1" spans="1:4">
      <c r="A13" s="223" t="s">
        <v>21</v>
      </c>
      <c r="B13" s="139"/>
      <c r="C13" s="91" t="s">
        <v>22</v>
      </c>
      <c r="D13" s="139">
        <v>1479744</v>
      </c>
    </row>
    <row r="14" ht="17.25" customHeight="1" spans="1:4">
      <c r="A14" s="223" t="s">
        <v>23</v>
      </c>
      <c r="B14" s="139"/>
      <c r="C14" s="91" t="s">
        <v>24</v>
      </c>
      <c r="D14" s="139">
        <v>976512</v>
      </c>
    </row>
    <row r="15" ht="17.25" customHeight="1" spans="1:4">
      <c r="A15" s="223" t="s">
        <v>25</v>
      </c>
      <c r="B15" s="139">
        <v>10000</v>
      </c>
      <c r="C15" s="91" t="s">
        <v>26</v>
      </c>
      <c r="D15" s="139"/>
    </row>
    <row r="16" ht="17.25" customHeight="1" spans="1:4">
      <c r="A16" s="206"/>
      <c r="B16" s="139"/>
      <c r="C16" s="91" t="s">
        <v>27</v>
      </c>
      <c r="D16" s="139"/>
    </row>
    <row r="17" ht="17.25" customHeight="1" spans="1:4">
      <c r="A17" s="224"/>
      <c r="B17" s="139"/>
      <c r="C17" s="91" t="s">
        <v>28</v>
      </c>
      <c r="D17" s="139"/>
    </row>
    <row r="18" ht="17.25" customHeight="1" spans="1:4">
      <c r="A18" s="224"/>
      <c r="B18" s="139"/>
      <c r="C18" s="91" t="s">
        <v>29</v>
      </c>
      <c r="D18" s="139"/>
    </row>
    <row r="19" ht="17.25" customHeight="1" spans="1:4">
      <c r="A19" s="224"/>
      <c r="B19" s="139"/>
      <c r="C19" s="91" t="s">
        <v>30</v>
      </c>
      <c r="D19" s="139"/>
    </row>
    <row r="20" ht="17.25" customHeight="1" spans="1:4">
      <c r="A20" s="224"/>
      <c r="B20" s="139"/>
      <c r="C20" s="91" t="s">
        <v>31</v>
      </c>
      <c r="D20" s="139"/>
    </row>
    <row r="21" ht="17.25" customHeight="1" spans="1:4">
      <c r="A21" s="224"/>
      <c r="B21" s="139"/>
      <c r="C21" s="91" t="s">
        <v>32</v>
      </c>
      <c r="D21" s="139"/>
    </row>
    <row r="22" ht="17.25" customHeight="1" spans="1:4">
      <c r="A22" s="224"/>
      <c r="B22" s="139"/>
      <c r="C22" s="91" t="s">
        <v>33</v>
      </c>
      <c r="D22" s="139"/>
    </row>
    <row r="23" ht="17.25" customHeight="1" spans="1:4">
      <c r="A23" s="224"/>
      <c r="B23" s="139"/>
      <c r="C23" s="91" t="s">
        <v>34</v>
      </c>
      <c r="D23" s="139"/>
    </row>
    <row r="24" ht="17.25" customHeight="1" spans="1:4">
      <c r="A24" s="224"/>
      <c r="B24" s="139"/>
      <c r="C24" s="91" t="s">
        <v>35</v>
      </c>
      <c r="D24" s="139">
        <v>868882</v>
      </c>
    </row>
    <row r="25" ht="17.25" customHeight="1" spans="1:4">
      <c r="A25" s="224"/>
      <c r="B25" s="139"/>
      <c r="C25" s="91" t="s">
        <v>36</v>
      </c>
      <c r="D25" s="139"/>
    </row>
    <row r="26" ht="17.25" customHeight="1" spans="1:4">
      <c r="A26" s="224"/>
      <c r="B26" s="139"/>
      <c r="C26" s="206" t="s">
        <v>37</v>
      </c>
      <c r="D26" s="139"/>
    </row>
    <row r="27" ht="17.25" customHeight="1" spans="1:4">
      <c r="A27" s="224"/>
      <c r="B27" s="139"/>
      <c r="C27" s="91" t="s">
        <v>38</v>
      </c>
      <c r="D27" s="139"/>
    </row>
    <row r="28" ht="16.5" customHeight="1" spans="1:4">
      <c r="A28" s="224"/>
      <c r="B28" s="139"/>
      <c r="C28" s="91" t="s">
        <v>39</v>
      </c>
      <c r="D28" s="139"/>
    </row>
    <row r="29" ht="16.5" customHeight="1" spans="1:4">
      <c r="A29" s="224"/>
      <c r="B29" s="139"/>
      <c r="C29" s="206" t="s">
        <v>40</v>
      </c>
      <c r="D29" s="139"/>
    </row>
    <row r="30" ht="17.25" customHeight="1" spans="1:4">
      <c r="A30" s="224"/>
      <c r="B30" s="139"/>
      <c r="C30" s="206" t="s">
        <v>41</v>
      </c>
      <c r="D30" s="139"/>
    </row>
    <row r="31" ht="17.25" customHeight="1" spans="1:4">
      <c r="A31" s="224"/>
      <c r="B31" s="139"/>
      <c r="C31" s="91" t="s">
        <v>42</v>
      </c>
      <c r="D31" s="139"/>
    </row>
    <row r="32" ht="16.5" customHeight="1" spans="1:4">
      <c r="A32" s="224" t="s">
        <v>43</v>
      </c>
      <c r="B32" s="139">
        <v>20562671.52</v>
      </c>
      <c r="C32" s="224" t="s">
        <v>44</v>
      </c>
      <c r="D32" s="139">
        <v>20562671.52</v>
      </c>
    </row>
    <row r="33" ht="16.5" customHeight="1" spans="1:4">
      <c r="A33" s="206" t="s">
        <v>45</v>
      </c>
      <c r="B33" s="139"/>
      <c r="C33" s="206" t="s">
        <v>46</v>
      </c>
      <c r="D33" s="139"/>
    </row>
    <row r="34" ht="16.5" customHeight="1" spans="1:4">
      <c r="A34" s="91" t="s">
        <v>47</v>
      </c>
      <c r="B34" s="139"/>
      <c r="C34" s="91" t="s">
        <v>47</v>
      </c>
      <c r="D34" s="139"/>
    </row>
    <row r="35" ht="16.5" customHeight="1" spans="1:4">
      <c r="A35" s="91" t="s">
        <v>48</v>
      </c>
      <c r="B35" s="139"/>
      <c r="C35" s="91" t="s">
        <v>49</v>
      </c>
      <c r="D35" s="139"/>
    </row>
    <row r="36" ht="16.5" customHeight="1" spans="1:4">
      <c r="A36" s="225" t="s">
        <v>50</v>
      </c>
      <c r="B36" s="139">
        <v>20562671.52</v>
      </c>
      <c r="C36" s="225" t="s">
        <v>51</v>
      </c>
      <c r="D36" s="139">
        <v>20562671.52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C13" sqref="C13"/>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12962962963" customWidth="1"/>
  </cols>
  <sheetData>
    <row r="1" ht="12" customHeight="1" spans="1:6">
      <c r="A1" s="177">
        <v>1</v>
      </c>
      <c r="B1" s="178">
        <v>0</v>
      </c>
      <c r="C1" s="177">
        <v>1</v>
      </c>
      <c r="D1" s="179"/>
      <c r="E1" s="179"/>
      <c r="F1" s="176" t="s">
        <v>605</v>
      </c>
    </row>
    <row r="2" ht="42" customHeight="1" spans="1:6">
      <c r="A2" s="180" t="str">
        <f>"2025"&amp;"年部门政府性基金预算支出预算表"</f>
        <v>2025年部门政府性基金预算支出预算表</v>
      </c>
      <c r="B2" s="180" t="s">
        <v>606</v>
      </c>
      <c r="C2" s="181"/>
      <c r="D2" s="182"/>
      <c r="E2" s="182"/>
      <c r="F2" s="182"/>
    </row>
    <row r="3" ht="13.5" customHeight="1" spans="1:6">
      <c r="A3" s="68" t="str">
        <f>"单位名称："&amp;"中国共产党昆明市呈贡区委员会宣传部"</f>
        <v>单位名称：中国共产党昆明市呈贡区委员会宣传部</v>
      </c>
      <c r="B3" s="68" t="s">
        <v>607</v>
      </c>
      <c r="C3" s="177"/>
      <c r="D3" s="179"/>
      <c r="E3" s="179"/>
      <c r="F3" s="176" t="s">
        <v>1</v>
      </c>
    </row>
    <row r="4" ht="19.5" customHeight="1" spans="1:6">
      <c r="A4" s="183" t="s">
        <v>200</v>
      </c>
      <c r="B4" s="184" t="s">
        <v>75</v>
      </c>
      <c r="C4" s="183" t="s">
        <v>76</v>
      </c>
      <c r="D4" s="18" t="s">
        <v>608</v>
      </c>
      <c r="E4" s="20"/>
      <c r="F4" s="74"/>
    </row>
    <row r="5" ht="18.75" customHeight="1" spans="1:6">
      <c r="A5" s="185"/>
      <c r="B5" s="186"/>
      <c r="C5" s="185"/>
      <c r="D5" s="77" t="s">
        <v>55</v>
      </c>
      <c r="E5" s="18" t="s">
        <v>78</v>
      </c>
      <c r="F5" s="77" t="s">
        <v>79</v>
      </c>
    </row>
    <row r="6" ht="18.75" customHeight="1" spans="1:6">
      <c r="A6" s="128">
        <v>1</v>
      </c>
      <c r="B6" s="187" t="s">
        <v>86</v>
      </c>
      <c r="C6" s="128">
        <v>3</v>
      </c>
      <c r="D6" s="22">
        <v>4</v>
      </c>
      <c r="E6" s="22">
        <v>5</v>
      </c>
      <c r="F6" s="22">
        <v>6</v>
      </c>
    </row>
    <row r="7" ht="21" customHeight="1" spans="1:6">
      <c r="A7" s="82"/>
      <c r="B7" s="82"/>
      <c r="C7" s="82"/>
      <c r="D7" s="139"/>
      <c r="E7" s="139"/>
      <c r="F7" s="139"/>
    </row>
    <row r="8" ht="21" customHeight="1" spans="1:6">
      <c r="A8" s="82"/>
      <c r="B8" s="82"/>
      <c r="C8" s="82"/>
      <c r="D8" s="139"/>
      <c r="E8" s="139"/>
      <c r="F8" s="139"/>
    </row>
    <row r="9" ht="18.75" customHeight="1" spans="1:6">
      <c r="A9" s="188" t="s">
        <v>190</v>
      </c>
      <c r="B9" s="188" t="s">
        <v>190</v>
      </c>
      <c r="C9" s="189" t="s">
        <v>190</v>
      </c>
      <c r="D9" s="139"/>
      <c r="E9" s="139"/>
      <c r="F9" s="139"/>
    </row>
    <row r="10" customHeight="1" spans="1:1">
      <c r="A10" t="s">
        <v>609</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0"/>
  <sheetViews>
    <sheetView showZeros="0" topLeftCell="B5" workbookViewId="0">
      <selection activeCell="I19" sqref="I19"/>
    </sheetView>
  </sheetViews>
  <sheetFormatPr defaultColWidth="9.13888888888889" defaultRowHeight="14.25" customHeight="1"/>
  <cols>
    <col min="1" max="2" width="32.5740740740741" customWidth="1"/>
    <col min="3" max="3" width="41.1388888888889" customWidth="1"/>
    <col min="4" max="4" width="21.712962962963" customWidth="1"/>
    <col min="5" max="5" width="35.2777777777778" customWidth="1"/>
    <col min="6" max="6" width="7.71296296296296" customWidth="1"/>
    <col min="7" max="7" width="11.1388888888889" customWidth="1"/>
    <col min="8" max="8" width="13.2777777777778" customWidth="1"/>
    <col min="9" max="18" width="20" customWidth="1"/>
    <col min="19" max="19" width="19.8518518518519" customWidth="1"/>
  </cols>
  <sheetData>
    <row r="1" ht="15.75" customHeight="1" spans="2:19">
      <c r="B1" s="143"/>
      <c r="C1" s="143"/>
      <c r="R1" s="66"/>
      <c r="S1" s="66" t="s">
        <v>610</v>
      </c>
    </row>
    <row r="2" ht="41.25" customHeight="1" spans="1:19">
      <c r="A2" s="132" t="str">
        <f>"2025"&amp;"年部门政府采购预算表"</f>
        <v>2025年部门政府采购预算表</v>
      </c>
      <c r="B2" s="127"/>
      <c r="C2" s="127"/>
      <c r="D2" s="67"/>
      <c r="E2" s="67"/>
      <c r="F2" s="67"/>
      <c r="G2" s="67"/>
      <c r="H2" s="67"/>
      <c r="I2" s="67"/>
      <c r="J2" s="67"/>
      <c r="K2" s="67"/>
      <c r="L2" s="67"/>
      <c r="M2" s="127"/>
      <c r="N2" s="67"/>
      <c r="O2" s="67"/>
      <c r="P2" s="127"/>
      <c r="Q2" s="67"/>
      <c r="R2" s="127"/>
      <c r="S2" s="127"/>
    </row>
    <row r="3" ht="18.75" customHeight="1" spans="1:19">
      <c r="A3" s="169" t="str">
        <f>"单位名称："&amp;"中国共产党昆明市呈贡区委员会宣传部"</f>
        <v>单位名称：中国共产党昆明市呈贡区委员会宣传部</v>
      </c>
      <c r="B3" s="145"/>
      <c r="C3" s="145"/>
      <c r="D3" s="70"/>
      <c r="E3" s="70"/>
      <c r="F3" s="70"/>
      <c r="G3" s="70"/>
      <c r="H3" s="70"/>
      <c r="I3" s="70"/>
      <c r="J3" s="70"/>
      <c r="K3" s="70"/>
      <c r="L3" s="70"/>
      <c r="R3" s="71"/>
      <c r="S3" s="176" t="s">
        <v>1</v>
      </c>
    </row>
    <row r="4" ht="15.75" customHeight="1" spans="1:19">
      <c r="A4" s="73" t="s">
        <v>199</v>
      </c>
      <c r="B4" s="146" t="s">
        <v>200</v>
      </c>
      <c r="C4" s="146" t="s">
        <v>611</v>
      </c>
      <c r="D4" s="147" t="s">
        <v>612</v>
      </c>
      <c r="E4" s="147" t="s">
        <v>613</v>
      </c>
      <c r="F4" s="147" t="s">
        <v>614</v>
      </c>
      <c r="G4" s="147" t="s">
        <v>615</v>
      </c>
      <c r="H4" s="147" t="s">
        <v>616</v>
      </c>
      <c r="I4" s="19" t="s">
        <v>207</v>
      </c>
      <c r="J4" s="19"/>
      <c r="K4" s="19"/>
      <c r="L4" s="19"/>
      <c r="M4" s="160"/>
      <c r="N4" s="19"/>
      <c r="O4" s="19"/>
      <c r="P4" s="140"/>
      <c r="Q4" s="19"/>
      <c r="R4" s="160"/>
      <c r="S4" s="141"/>
    </row>
    <row r="5" ht="17.25" customHeight="1" spans="1:19">
      <c r="A5" s="76"/>
      <c r="B5" s="148"/>
      <c r="C5" s="148"/>
      <c r="D5" s="149"/>
      <c r="E5" s="149"/>
      <c r="F5" s="149"/>
      <c r="G5" s="149"/>
      <c r="H5" s="149"/>
      <c r="I5" s="149" t="s">
        <v>55</v>
      </c>
      <c r="J5" s="149" t="s">
        <v>58</v>
      </c>
      <c r="K5" s="149" t="s">
        <v>617</v>
      </c>
      <c r="L5" s="149" t="s">
        <v>618</v>
      </c>
      <c r="M5" s="161" t="s">
        <v>619</v>
      </c>
      <c r="N5" s="162" t="s">
        <v>620</v>
      </c>
      <c r="O5" s="162"/>
      <c r="P5" s="167"/>
      <c r="Q5" s="162"/>
      <c r="R5" s="168"/>
      <c r="S5" s="150"/>
    </row>
    <row r="6" ht="54" customHeight="1" spans="1:19">
      <c r="A6" s="79"/>
      <c r="B6" s="150"/>
      <c r="C6" s="150"/>
      <c r="D6" s="151"/>
      <c r="E6" s="151"/>
      <c r="F6" s="151"/>
      <c r="G6" s="151"/>
      <c r="H6" s="151"/>
      <c r="I6" s="151"/>
      <c r="J6" s="151" t="s">
        <v>57</v>
      </c>
      <c r="K6" s="151"/>
      <c r="L6" s="151"/>
      <c r="M6" s="163"/>
      <c r="N6" s="151" t="s">
        <v>57</v>
      </c>
      <c r="O6" s="151" t="s">
        <v>64</v>
      </c>
      <c r="P6" s="150" t="s">
        <v>65</v>
      </c>
      <c r="Q6" s="151" t="s">
        <v>66</v>
      </c>
      <c r="R6" s="163" t="s">
        <v>67</v>
      </c>
      <c r="S6" s="150" t="s">
        <v>68</v>
      </c>
    </row>
    <row r="7" ht="18" customHeight="1" spans="1:19">
      <c r="A7" s="170">
        <v>1</v>
      </c>
      <c r="B7" s="170" t="s">
        <v>86</v>
      </c>
      <c r="C7" s="171">
        <v>3</v>
      </c>
      <c r="D7" s="171">
        <v>4</v>
      </c>
      <c r="E7" s="170">
        <v>5</v>
      </c>
      <c r="F7" s="170">
        <v>6</v>
      </c>
      <c r="G7" s="170">
        <v>7</v>
      </c>
      <c r="H7" s="170">
        <v>8</v>
      </c>
      <c r="I7" s="170">
        <v>9</v>
      </c>
      <c r="J7" s="170">
        <v>10</v>
      </c>
      <c r="K7" s="170">
        <v>11</v>
      </c>
      <c r="L7" s="170">
        <v>12</v>
      </c>
      <c r="M7" s="170">
        <v>13</v>
      </c>
      <c r="N7" s="170">
        <v>14</v>
      </c>
      <c r="O7" s="170">
        <v>15</v>
      </c>
      <c r="P7" s="170">
        <v>16</v>
      </c>
      <c r="Q7" s="170">
        <v>17</v>
      </c>
      <c r="R7" s="170">
        <v>18</v>
      </c>
      <c r="S7" s="170">
        <v>19</v>
      </c>
    </row>
    <row r="8" ht="21" customHeight="1" spans="1:19">
      <c r="A8" s="152" t="s">
        <v>70</v>
      </c>
      <c r="B8" s="153" t="s">
        <v>70</v>
      </c>
      <c r="C8" s="153" t="s">
        <v>238</v>
      </c>
      <c r="D8" s="154" t="s">
        <v>621</v>
      </c>
      <c r="E8" s="154" t="s">
        <v>622</v>
      </c>
      <c r="F8" s="154" t="s">
        <v>415</v>
      </c>
      <c r="G8" s="172">
        <v>1</v>
      </c>
      <c r="H8" s="139"/>
      <c r="I8" s="139">
        <v>5000</v>
      </c>
      <c r="J8" s="139">
        <v>5000</v>
      </c>
      <c r="K8" s="139"/>
      <c r="L8" s="139"/>
      <c r="M8" s="139"/>
      <c r="N8" s="139"/>
      <c r="O8" s="139"/>
      <c r="P8" s="139"/>
      <c r="Q8" s="139"/>
      <c r="R8" s="139"/>
      <c r="S8" s="139"/>
    </row>
    <row r="9" ht="21" customHeight="1" spans="1:19">
      <c r="A9" s="152" t="s">
        <v>70</v>
      </c>
      <c r="B9" s="153" t="s">
        <v>70</v>
      </c>
      <c r="C9" s="153" t="s">
        <v>238</v>
      </c>
      <c r="D9" s="154" t="s">
        <v>623</v>
      </c>
      <c r="E9" s="154" t="s">
        <v>623</v>
      </c>
      <c r="F9" s="154" t="s">
        <v>415</v>
      </c>
      <c r="G9" s="172">
        <v>1</v>
      </c>
      <c r="H9" s="139"/>
      <c r="I9" s="139">
        <v>10000</v>
      </c>
      <c r="J9" s="139">
        <v>10000</v>
      </c>
      <c r="K9" s="139"/>
      <c r="L9" s="139"/>
      <c r="M9" s="139"/>
      <c r="N9" s="139"/>
      <c r="O9" s="139"/>
      <c r="P9" s="139"/>
      <c r="Q9" s="139"/>
      <c r="R9" s="139"/>
      <c r="S9" s="139"/>
    </row>
    <row r="10" ht="21" customHeight="1" spans="1:19">
      <c r="A10" s="152" t="s">
        <v>70</v>
      </c>
      <c r="B10" s="153" t="s">
        <v>70</v>
      </c>
      <c r="C10" s="153" t="s">
        <v>238</v>
      </c>
      <c r="D10" s="154" t="s">
        <v>624</v>
      </c>
      <c r="E10" s="154" t="s">
        <v>624</v>
      </c>
      <c r="F10" s="154" t="s">
        <v>415</v>
      </c>
      <c r="G10" s="172">
        <v>1</v>
      </c>
      <c r="H10" s="139"/>
      <c r="I10" s="139">
        <v>4000</v>
      </c>
      <c r="J10" s="139">
        <v>4000</v>
      </c>
      <c r="K10" s="139"/>
      <c r="L10" s="139"/>
      <c r="M10" s="139"/>
      <c r="N10" s="139"/>
      <c r="O10" s="139"/>
      <c r="P10" s="139"/>
      <c r="Q10" s="139"/>
      <c r="R10" s="139"/>
      <c r="S10" s="139"/>
    </row>
    <row r="11" ht="21" customHeight="1" spans="1:19">
      <c r="A11" s="152" t="s">
        <v>70</v>
      </c>
      <c r="B11" s="153" t="s">
        <v>70</v>
      </c>
      <c r="C11" s="153" t="s">
        <v>248</v>
      </c>
      <c r="D11" s="154" t="s">
        <v>625</v>
      </c>
      <c r="E11" s="154" t="s">
        <v>626</v>
      </c>
      <c r="F11" s="154" t="s">
        <v>627</v>
      </c>
      <c r="G11" s="172">
        <v>100</v>
      </c>
      <c r="H11" s="139">
        <v>16000</v>
      </c>
      <c r="I11" s="139">
        <v>16000</v>
      </c>
      <c r="J11" s="139">
        <v>16000</v>
      </c>
      <c r="K11" s="139"/>
      <c r="L11" s="139"/>
      <c r="M11" s="139"/>
      <c r="N11" s="139"/>
      <c r="O11" s="139"/>
      <c r="P11" s="139"/>
      <c r="Q11" s="139"/>
      <c r="R11" s="139"/>
      <c r="S11" s="139"/>
    </row>
    <row r="12" ht="21" customHeight="1" spans="1:19">
      <c r="A12" s="152" t="s">
        <v>70</v>
      </c>
      <c r="B12" s="153" t="s">
        <v>70</v>
      </c>
      <c r="C12" s="153" t="s">
        <v>313</v>
      </c>
      <c r="D12" s="154" t="s">
        <v>628</v>
      </c>
      <c r="E12" s="154" t="s">
        <v>629</v>
      </c>
      <c r="F12" s="154" t="s">
        <v>415</v>
      </c>
      <c r="G12" s="172">
        <v>1</v>
      </c>
      <c r="H12" s="139">
        <v>630000</v>
      </c>
      <c r="I12" s="139">
        <v>630000</v>
      </c>
      <c r="J12" s="139">
        <v>630000</v>
      </c>
      <c r="K12" s="139"/>
      <c r="L12" s="139"/>
      <c r="M12" s="139"/>
      <c r="N12" s="139"/>
      <c r="O12" s="139"/>
      <c r="P12" s="139"/>
      <c r="Q12" s="139"/>
      <c r="R12" s="139"/>
      <c r="S12" s="139"/>
    </row>
    <row r="13" ht="21" customHeight="1" spans="1:19">
      <c r="A13" s="152" t="s">
        <v>70</v>
      </c>
      <c r="B13" s="153" t="s">
        <v>70</v>
      </c>
      <c r="C13" s="153" t="s">
        <v>337</v>
      </c>
      <c r="D13" s="154" t="s">
        <v>630</v>
      </c>
      <c r="E13" s="154" t="s">
        <v>631</v>
      </c>
      <c r="F13" s="154" t="s">
        <v>476</v>
      </c>
      <c r="G13" s="172">
        <v>1</v>
      </c>
      <c r="H13" s="139"/>
      <c r="I13" s="139">
        <v>180000</v>
      </c>
      <c r="J13" s="139">
        <v>180000</v>
      </c>
      <c r="K13" s="139"/>
      <c r="L13" s="139"/>
      <c r="M13" s="139"/>
      <c r="N13" s="139"/>
      <c r="O13" s="139"/>
      <c r="P13" s="139"/>
      <c r="Q13" s="139"/>
      <c r="R13" s="139"/>
      <c r="S13" s="139"/>
    </row>
    <row r="14" ht="21" customHeight="1" spans="1:19">
      <c r="A14" s="152" t="s">
        <v>70</v>
      </c>
      <c r="B14" s="153" t="s">
        <v>73</v>
      </c>
      <c r="C14" s="153" t="s">
        <v>343</v>
      </c>
      <c r="D14" s="154" t="s">
        <v>632</v>
      </c>
      <c r="E14" s="154" t="s">
        <v>629</v>
      </c>
      <c r="F14" s="154" t="s">
        <v>415</v>
      </c>
      <c r="G14" s="172">
        <v>1</v>
      </c>
      <c r="H14" s="139">
        <v>1500000</v>
      </c>
      <c r="I14" s="139">
        <v>1500000</v>
      </c>
      <c r="J14" s="139">
        <v>1500000</v>
      </c>
      <c r="K14" s="139"/>
      <c r="L14" s="139"/>
      <c r="M14" s="139"/>
      <c r="N14" s="139"/>
      <c r="O14" s="139"/>
      <c r="P14" s="139"/>
      <c r="Q14" s="139"/>
      <c r="R14" s="139"/>
      <c r="S14" s="139"/>
    </row>
    <row r="15" ht="21" customHeight="1" spans="1:19">
      <c r="A15" s="152" t="s">
        <v>70</v>
      </c>
      <c r="B15" s="153" t="s">
        <v>73</v>
      </c>
      <c r="C15" s="153" t="s">
        <v>238</v>
      </c>
      <c r="D15" s="154" t="s">
        <v>622</v>
      </c>
      <c r="E15" s="154" t="s">
        <v>622</v>
      </c>
      <c r="F15" s="154" t="s">
        <v>415</v>
      </c>
      <c r="G15" s="172">
        <v>1</v>
      </c>
      <c r="H15" s="139"/>
      <c r="I15" s="139">
        <v>8000</v>
      </c>
      <c r="J15" s="139">
        <v>8000</v>
      </c>
      <c r="K15" s="139"/>
      <c r="L15" s="139"/>
      <c r="M15" s="139"/>
      <c r="N15" s="139"/>
      <c r="O15" s="139"/>
      <c r="P15" s="139"/>
      <c r="Q15" s="139"/>
      <c r="R15" s="139"/>
      <c r="S15" s="139"/>
    </row>
    <row r="16" ht="21" customHeight="1" spans="1:19">
      <c r="A16" s="152" t="s">
        <v>70</v>
      </c>
      <c r="B16" s="153" t="s">
        <v>73</v>
      </c>
      <c r="C16" s="153" t="s">
        <v>238</v>
      </c>
      <c r="D16" s="154" t="s">
        <v>623</v>
      </c>
      <c r="E16" s="154" t="s">
        <v>623</v>
      </c>
      <c r="F16" s="154" t="s">
        <v>415</v>
      </c>
      <c r="G16" s="172">
        <v>1</v>
      </c>
      <c r="H16" s="139">
        <v>45000</v>
      </c>
      <c r="I16" s="139">
        <v>15000</v>
      </c>
      <c r="J16" s="139">
        <v>15000</v>
      </c>
      <c r="K16" s="139"/>
      <c r="L16" s="139"/>
      <c r="M16" s="139"/>
      <c r="N16" s="139"/>
      <c r="O16" s="139"/>
      <c r="P16" s="139"/>
      <c r="Q16" s="139"/>
      <c r="R16" s="139"/>
      <c r="S16" s="139"/>
    </row>
    <row r="17" ht="21" customHeight="1" spans="1:19">
      <c r="A17" s="152" t="s">
        <v>70</v>
      </c>
      <c r="B17" s="153" t="s">
        <v>73</v>
      </c>
      <c r="C17" s="153" t="s">
        <v>238</v>
      </c>
      <c r="D17" s="154" t="s">
        <v>624</v>
      </c>
      <c r="E17" s="154" t="s">
        <v>624</v>
      </c>
      <c r="F17" s="154" t="s">
        <v>415</v>
      </c>
      <c r="G17" s="172">
        <v>1</v>
      </c>
      <c r="H17" s="139"/>
      <c r="I17" s="139">
        <v>7000</v>
      </c>
      <c r="J17" s="139">
        <v>7000</v>
      </c>
      <c r="K17" s="139"/>
      <c r="L17" s="139"/>
      <c r="M17" s="139"/>
      <c r="N17" s="139"/>
      <c r="O17" s="139"/>
      <c r="P17" s="139"/>
      <c r="Q17" s="139"/>
      <c r="R17" s="139"/>
      <c r="S17" s="139"/>
    </row>
    <row r="18" ht="21" customHeight="1" spans="1:19">
      <c r="A18" s="152" t="s">
        <v>70</v>
      </c>
      <c r="B18" s="153" t="s">
        <v>73</v>
      </c>
      <c r="C18" s="153" t="s">
        <v>248</v>
      </c>
      <c r="D18" s="154" t="s">
        <v>626</v>
      </c>
      <c r="E18" s="154" t="s">
        <v>626</v>
      </c>
      <c r="F18" s="154" t="s">
        <v>415</v>
      </c>
      <c r="G18" s="172">
        <v>1</v>
      </c>
      <c r="H18" s="139">
        <v>30000</v>
      </c>
      <c r="I18" s="139">
        <v>10000</v>
      </c>
      <c r="J18" s="139">
        <v>10000</v>
      </c>
      <c r="K18" s="139"/>
      <c r="L18" s="139"/>
      <c r="M18" s="139"/>
      <c r="N18" s="139"/>
      <c r="O18" s="139"/>
      <c r="P18" s="139"/>
      <c r="Q18" s="139"/>
      <c r="R18" s="139"/>
      <c r="S18" s="139"/>
    </row>
    <row r="19" ht="21" customHeight="1" spans="1:19">
      <c r="A19" s="155" t="s">
        <v>190</v>
      </c>
      <c r="B19" s="156"/>
      <c r="C19" s="156"/>
      <c r="D19" s="157"/>
      <c r="E19" s="157"/>
      <c r="F19" s="157"/>
      <c r="G19" s="173"/>
      <c r="H19" s="139">
        <v>2221000</v>
      </c>
      <c r="I19" s="139">
        <v>2385000</v>
      </c>
      <c r="J19" s="139">
        <v>2385000</v>
      </c>
      <c r="K19" s="139"/>
      <c r="L19" s="139"/>
      <c r="M19" s="139"/>
      <c r="N19" s="139"/>
      <c r="O19" s="139"/>
      <c r="P19" s="139"/>
      <c r="Q19" s="139"/>
      <c r="R19" s="139"/>
      <c r="S19" s="139"/>
    </row>
    <row r="20" ht="21" customHeight="1" spans="1:19">
      <c r="A20" s="169" t="s">
        <v>633</v>
      </c>
      <c r="B20" s="68"/>
      <c r="C20" s="68"/>
      <c r="D20" s="169"/>
      <c r="E20" s="169"/>
      <c r="F20" s="169"/>
      <c r="G20" s="174"/>
      <c r="H20" s="175"/>
      <c r="I20" s="175"/>
      <c r="J20" s="175"/>
      <c r="K20" s="175"/>
      <c r="L20" s="175"/>
      <c r="M20" s="175"/>
      <c r="N20" s="175"/>
      <c r="O20" s="175"/>
      <c r="P20" s="175"/>
      <c r="Q20" s="175"/>
      <c r="R20" s="175"/>
      <c r="S20" s="175"/>
    </row>
  </sheetData>
  <mergeCells count="19">
    <mergeCell ref="A2:S2"/>
    <mergeCell ref="A3:H3"/>
    <mergeCell ref="I4:S4"/>
    <mergeCell ref="N5:S5"/>
    <mergeCell ref="A19:G19"/>
    <mergeCell ref="A20:S2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8"/>
  <sheetViews>
    <sheetView showZeros="0" topLeftCell="A5" workbookViewId="0">
      <selection activeCell="A1" sqref="A1"/>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777777777778" customWidth="1"/>
  </cols>
  <sheetData>
    <row r="1" ht="16.5" customHeight="1" spans="1:20">
      <c r="A1" s="136"/>
      <c r="B1" s="143"/>
      <c r="C1" s="143"/>
      <c r="D1" s="143"/>
      <c r="E1" s="143"/>
      <c r="F1" s="143"/>
      <c r="G1" s="143"/>
      <c r="H1" s="136"/>
      <c r="I1" s="136"/>
      <c r="J1" s="136"/>
      <c r="K1" s="136"/>
      <c r="L1" s="136"/>
      <c r="M1" s="136"/>
      <c r="N1" s="158"/>
      <c r="O1" s="136"/>
      <c r="P1" s="136"/>
      <c r="Q1" s="143"/>
      <c r="R1" s="136"/>
      <c r="S1" s="165"/>
      <c r="T1" s="165" t="s">
        <v>634</v>
      </c>
    </row>
    <row r="2" ht="41.25" customHeight="1" spans="1:20">
      <c r="A2" s="132" t="str">
        <f>"2025"&amp;"年部门政府购买服务预算表"</f>
        <v>2025年部门政府购买服务预算表</v>
      </c>
      <c r="B2" s="127"/>
      <c r="C2" s="127"/>
      <c r="D2" s="127"/>
      <c r="E2" s="127"/>
      <c r="F2" s="127"/>
      <c r="G2" s="127"/>
      <c r="H2" s="144"/>
      <c r="I2" s="144"/>
      <c r="J2" s="144"/>
      <c r="K2" s="144"/>
      <c r="L2" s="144"/>
      <c r="M2" s="144"/>
      <c r="N2" s="159"/>
      <c r="O2" s="144"/>
      <c r="P2" s="144"/>
      <c r="Q2" s="127"/>
      <c r="R2" s="144"/>
      <c r="S2" s="159"/>
      <c r="T2" s="127"/>
    </row>
    <row r="3" ht="22.5" customHeight="1" spans="1:20">
      <c r="A3" s="133" t="str">
        <f>"单位名称："&amp;"中国共产党昆明市呈贡区委员会宣传部"</f>
        <v>单位名称：中国共产党昆明市呈贡区委员会宣传部</v>
      </c>
      <c r="B3" s="145"/>
      <c r="C3" s="145"/>
      <c r="D3" s="145"/>
      <c r="E3" s="145"/>
      <c r="F3" s="145"/>
      <c r="G3" s="145"/>
      <c r="H3" s="134"/>
      <c r="I3" s="134"/>
      <c r="J3" s="134"/>
      <c r="K3" s="134"/>
      <c r="L3" s="134"/>
      <c r="M3" s="134"/>
      <c r="N3" s="158"/>
      <c r="O3" s="136"/>
      <c r="P3" s="136"/>
      <c r="Q3" s="143"/>
      <c r="R3" s="136"/>
      <c r="S3" s="166"/>
      <c r="T3" s="165" t="s">
        <v>1</v>
      </c>
    </row>
    <row r="4" ht="24" customHeight="1" spans="1:20">
      <c r="A4" s="73" t="s">
        <v>199</v>
      </c>
      <c r="B4" s="146" t="s">
        <v>200</v>
      </c>
      <c r="C4" s="146" t="s">
        <v>611</v>
      </c>
      <c r="D4" s="146" t="s">
        <v>635</v>
      </c>
      <c r="E4" s="146" t="s">
        <v>636</v>
      </c>
      <c r="F4" s="146" t="s">
        <v>637</v>
      </c>
      <c r="G4" s="146" t="s">
        <v>638</v>
      </c>
      <c r="H4" s="147" t="s">
        <v>639</v>
      </c>
      <c r="I4" s="147" t="s">
        <v>640</v>
      </c>
      <c r="J4" s="19" t="s">
        <v>207</v>
      </c>
      <c r="K4" s="19"/>
      <c r="L4" s="19"/>
      <c r="M4" s="19"/>
      <c r="N4" s="160"/>
      <c r="O4" s="19"/>
      <c r="P4" s="19"/>
      <c r="Q4" s="140"/>
      <c r="R4" s="19"/>
      <c r="S4" s="160"/>
      <c r="T4" s="141"/>
    </row>
    <row r="5" ht="24" customHeight="1" spans="1:20">
      <c r="A5" s="76"/>
      <c r="B5" s="148"/>
      <c r="C5" s="148"/>
      <c r="D5" s="148"/>
      <c r="E5" s="148"/>
      <c r="F5" s="148"/>
      <c r="G5" s="148"/>
      <c r="H5" s="149"/>
      <c r="I5" s="149"/>
      <c r="J5" s="149" t="s">
        <v>55</v>
      </c>
      <c r="K5" s="149" t="s">
        <v>58</v>
      </c>
      <c r="L5" s="149" t="s">
        <v>617</v>
      </c>
      <c r="M5" s="149" t="s">
        <v>618</v>
      </c>
      <c r="N5" s="161" t="s">
        <v>619</v>
      </c>
      <c r="O5" s="162" t="s">
        <v>620</v>
      </c>
      <c r="P5" s="162"/>
      <c r="Q5" s="167"/>
      <c r="R5" s="162"/>
      <c r="S5" s="168"/>
      <c r="T5" s="150"/>
    </row>
    <row r="6" ht="54" customHeight="1" spans="1:20">
      <c r="A6" s="79"/>
      <c r="B6" s="150"/>
      <c r="C6" s="150"/>
      <c r="D6" s="150"/>
      <c r="E6" s="150"/>
      <c r="F6" s="150"/>
      <c r="G6" s="150"/>
      <c r="H6" s="151"/>
      <c r="I6" s="151"/>
      <c r="J6" s="151"/>
      <c r="K6" s="151" t="s">
        <v>57</v>
      </c>
      <c r="L6" s="151"/>
      <c r="M6" s="151"/>
      <c r="N6" s="163"/>
      <c r="O6" s="151" t="s">
        <v>57</v>
      </c>
      <c r="P6" s="151" t="s">
        <v>64</v>
      </c>
      <c r="Q6" s="150" t="s">
        <v>65</v>
      </c>
      <c r="R6" s="151" t="s">
        <v>66</v>
      </c>
      <c r="S6" s="163" t="s">
        <v>67</v>
      </c>
      <c r="T6" s="150" t="s">
        <v>68</v>
      </c>
    </row>
    <row r="7" ht="17.25" customHeight="1" spans="1:20">
      <c r="A7" s="80">
        <v>1</v>
      </c>
      <c r="B7" s="150">
        <v>2</v>
      </c>
      <c r="C7" s="80">
        <v>3</v>
      </c>
      <c r="D7" s="80">
        <v>4</v>
      </c>
      <c r="E7" s="150">
        <v>5</v>
      </c>
      <c r="F7" s="80">
        <v>6</v>
      </c>
      <c r="G7" s="80">
        <v>7</v>
      </c>
      <c r="H7" s="150">
        <v>8</v>
      </c>
      <c r="I7" s="80">
        <v>9</v>
      </c>
      <c r="J7" s="80">
        <v>10</v>
      </c>
      <c r="K7" s="150">
        <v>11</v>
      </c>
      <c r="L7" s="80">
        <v>12</v>
      </c>
      <c r="M7" s="80">
        <v>13</v>
      </c>
      <c r="N7" s="150">
        <v>14</v>
      </c>
      <c r="O7" s="80">
        <v>15</v>
      </c>
      <c r="P7" s="80">
        <v>16</v>
      </c>
      <c r="Q7" s="150">
        <v>17</v>
      </c>
      <c r="R7" s="80">
        <v>18</v>
      </c>
      <c r="S7" s="80">
        <v>19</v>
      </c>
      <c r="T7" s="80">
        <v>20</v>
      </c>
    </row>
    <row r="8" ht="21" customHeight="1" spans="1:20">
      <c r="A8" s="152" t="s">
        <v>70</v>
      </c>
      <c r="B8" s="153" t="s">
        <v>70</v>
      </c>
      <c r="C8" s="153" t="s">
        <v>248</v>
      </c>
      <c r="D8" s="153" t="s">
        <v>641</v>
      </c>
      <c r="E8" s="153" t="s">
        <v>642</v>
      </c>
      <c r="F8" s="153" t="s">
        <v>78</v>
      </c>
      <c r="G8" s="153" t="s">
        <v>643</v>
      </c>
      <c r="H8" s="154" t="s">
        <v>101</v>
      </c>
      <c r="I8" s="154" t="s">
        <v>644</v>
      </c>
      <c r="J8" s="139">
        <v>5000</v>
      </c>
      <c r="K8" s="139">
        <v>5000</v>
      </c>
      <c r="L8" s="139"/>
      <c r="M8" s="139"/>
      <c r="N8" s="139"/>
      <c r="O8" s="139"/>
      <c r="P8" s="139"/>
      <c r="Q8" s="139"/>
      <c r="R8" s="139"/>
      <c r="S8" s="139"/>
      <c r="T8" s="139"/>
    </row>
    <row r="9" ht="21" customHeight="1" spans="1:20">
      <c r="A9" s="152" t="s">
        <v>70</v>
      </c>
      <c r="B9" s="153" t="s">
        <v>70</v>
      </c>
      <c r="C9" s="153" t="s">
        <v>319</v>
      </c>
      <c r="D9" s="153" t="s">
        <v>645</v>
      </c>
      <c r="E9" s="153" t="s">
        <v>646</v>
      </c>
      <c r="F9" s="153" t="s">
        <v>79</v>
      </c>
      <c r="G9" s="153" t="s">
        <v>647</v>
      </c>
      <c r="H9" s="154" t="s">
        <v>101</v>
      </c>
      <c r="I9" s="154" t="s">
        <v>648</v>
      </c>
      <c r="J9" s="139">
        <v>150000</v>
      </c>
      <c r="K9" s="139">
        <v>150000</v>
      </c>
      <c r="L9" s="139"/>
      <c r="M9" s="139"/>
      <c r="N9" s="139"/>
      <c r="O9" s="139"/>
      <c r="P9" s="139"/>
      <c r="Q9" s="139"/>
      <c r="R9" s="139"/>
      <c r="S9" s="139"/>
      <c r="T9" s="139"/>
    </row>
    <row r="10" ht="21" customHeight="1" spans="1:20">
      <c r="A10" s="152" t="s">
        <v>70</v>
      </c>
      <c r="B10" s="153" t="s">
        <v>70</v>
      </c>
      <c r="C10" s="153" t="s">
        <v>319</v>
      </c>
      <c r="D10" s="153" t="s">
        <v>649</v>
      </c>
      <c r="E10" s="153" t="s">
        <v>650</v>
      </c>
      <c r="F10" s="153" t="s">
        <v>79</v>
      </c>
      <c r="G10" s="153" t="s">
        <v>647</v>
      </c>
      <c r="H10" s="154" t="s">
        <v>101</v>
      </c>
      <c r="I10" s="154" t="s">
        <v>651</v>
      </c>
      <c r="J10" s="139">
        <v>330000</v>
      </c>
      <c r="K10" s="139">
        <v>330000</v>
      </c>
      <c r="L10" s="139"/>
      <c r="M10" s="139"/>
      <c r="N10" s="139"/>
      <c r="O10" s="139"/>
      <c r="P10" s="139"/>
      <c r="Q10" s="139"/>
      <c r="R10" s="139"/>
      <c r="S10" s="139"/>
      <c r="T10" s="139"/>
    </row>
    <row r="11" ht="21" customHeight="1" spans="1:20">
      <c r="A11" s="152" t="s">
        <v>70</v>
      </c>
      <c r="B11" s="153" t="s">
        <v>70</v>
      </c>
      <c r="C11" s="153" t="s">
        <v>319</v>
      </c>
      <c r="D11" s="153" t="s">
        <v>652</v>
      </c>
      <c r="E11" s="153" t="s">
        <v>650</v>
      </c>
      <c r="F11" s="153" t="s">
        <v>79</v>
      </c>
      <c r="G11" s="153" t="s">
        <v>647</v>
      </c>
      <c r="H11" s="154" t="s">
        <v>101</v>
      </c>
      <c r="I11" s="154" t="s">
        <v>653</v>
      </c>
      <c r="J11" s="139">
        <v>100000</v>
      </c>
      <c r="K11" s="139">
        <v>100000</v>
      </c>
      <c r="L11" s="139"/>
      <c r="M11" s="139"/>
      <c r="N11" s="139"/>
      <c r="O11" s="139"/>
      <c r="P11" s="139"/>
      <c r="Q11" s="139"/>
      <c r="R11" s="139"/>
      <c r="S11" s="139"/>
      <c r="T11" s="139"/>
    </row>
    <row r="12" ht="21" customHeight="1" spans="1:20">
      <c r="A12" s="152" t="s">
        <v>70</v>
      </c>
      <c r="B12" s="153" t="s">
        <v>70</v>
      </c>
      <c r="C12" s="153" t="s">
        <v>321</v>
      </c>
      <c r="D12" s="153" t="s">
        <v>654</v>
      </c>
      <c r="E12" s="153" t="s">
        <v>650</v>
      </c>
      <c r="F12" s="153" t="s">
        <v>79</v>
      </c>
      <c r="G12" s="153" t="s">
        <v>647</v>
      </c>
      <c r="H12" s="154" t="s">
        <v>101</v>
      </c>
      <c r="I12" s="154" t="s">
        <v>655</v>
      </c>
      <c r="J12" s="139">
        <v>100000</v>
      </c>
      <c r="K12" s="139">
        <v>100000</v>
      </c>
      <c r="L12" s="139"/>
      <c r="M12" s="139"/>
      <c r="N12" s="139"/>
      <c r="O12" s="139"/>
      <c r="P12" s="139"/>
      <c r="Q12" s="139"/>
      <c r="R12" s="139"/>
      <c r="S12" s="139"/>
      <c r="T12" s="139"/>
    </row>
    <row r="13" ht="21" customHeight="1" spans="1:20">
      <c r="A13" s="152" t="s">
        <v>70</v>
      </c>
      <c r="B13" s="153" t="s">
        <v>70</v>
      </c>
      <c r="C13" s="153" t="s">
        <v>323</v>
      </c>
      <c r="D13" s="153" t="s">
        <v>656</v>
      </c>
      <c r="E13" s="153" t="s">
        <v>650</v>
      </c>
      <c r="F13" s="153" t="s">
        <v>79</v>
      </c>
      <c r="G13" s="153" t="s">
        <v>647</v>
      </c>
      <c r="H13" s="154" t="s">
        <v>101</v>
      </c>
      <c r="I13" s="154" t="s">
        <v>657</v>
      </c>
      <c r="J13" s="139">
        <v>100000</v>
      </c>
      <c r="K13" s="139">
        <v>100000</v>
      </c>
      <c r="L13" s="139"/>
      <c r="M13" s="139"/>
      <c r="N13" s="139"/>
      <c r="O13" s="139"/>
      <c r="P13" s="139"/>
      <c r="Q13" s="139"/>
      <c r="R13" s="139"/>
      <c r="S13" s="139"/>
      <c r="T13" s="139"/>
    </row>
    <row r="14" ht="21" customHeight="1" spans="1:20">
      <c r="A14" s="152" t="s">
        <v>70</v>
      </c>
      <c r="B14" s="153" t="s">
        <v>70</v>
      </c>
      <c r="C14" s="153" t="s">
        <v>325</v>
      </c>
      <c r="D14" s="153" t="s">
        <v>658</v>
      </c>
      <c r="E14" s="153" t="s">
        <v>650</v>
      </c>
      <c r="F14" s="153" t="s">
        <v>79</v>
      </c>
      <c r="G14" s="153" t="s">
        <v>647</v>
      </c>
      <c r="H14" s="154" t="s">
        <v>101</v>
      </c>
      <c r="I14" s="154" t="s">
        <v>658</v>
      </c>
      <c r="J14" s="139">
        <v>50000</v>
      </c>
      <c r="K14" s="139">
        <v>50000</v>
      </c>
      <c r="L14" s="139"/>
      <c r="M14" s="139"/>
      <c r="N14" s="139"/>
      <c r="O14" s="139"/>
      <c r="P14" s="139"/>
      <c r="Q14" s="139"/>
      <c r="R14" s="139"/>
      <c r="S14" s="139"/>
      <c r="T14" s="139"/>
    </row>
    <row r="15" ht="21" customHeight="1" spans="1:20">
      <c r="A15" s="152" t="s">
        <v>70</v>
      </c>
      <c r="B15" s="153" t="s">
        <v>70</v>
      </c>
      <c r="C15" s="153" t="s">
        <v>325</v>
      </c>
      <c r="D15" s="153" t="s">
        <v>659</v>
      </c>
      <c r="E15" s="153" t="s">
        <v>650</v>
      </c>
      <c r="F15" s="153" t="s">
        <v>79</v>
      </c>
      <c r="G15" s="153" t="s">
        <v>647</v>
      </c>
      <c r="H15" s="154" t="s">
        <v>101</v>
      </c>
      <c r="I15" s="154" t="s">
        <v>659</v>
      </c>
      <c r="J15" s="139">
        <v>50000</v>
      </c>
      <c r="K15" s="139">
        <v>50000</v>
      </c>
      <c r="L15" s="139"/>
      <c r="M15" s="139"/>
      <c r="N15" s="139"/>
      <c r="O15" s="139"/>
      <c r="P15" s="139"/>
      <c r="Q15" s="139"/>
      <c r="R15" s="139"/>
      <c r="S15" s="139"/>
      <c r="T15" s="139"/>
    </row>
    <row r="16" ht="21" customHeight="1" spans="1:20">
      <c r="A16" s="152" t="s">
        <v>70</v>
      </c>
      <c r="B16" s="153" t="s">
        <v>70</v>
      </c>
      <c r="C16" s="153" t="s">
        <v>327</v>
      </c>
      <c r="D16" s="153" t="s">
        <v>660</v>
      </c>
      <c r="E16" s="153" t="s">
        <v>650</v>
      </c>
      <c r="F16" s="153" t="s">
        <v>79</v>
      </c>
      <c r="G16" s="153" t="s">
        <v>647</v>
      </c>
      <c r="H16" s="154" t="s">
        <v>101</v>
      </c>
      <c r="I16" s="154" t="s">
        <v>661</v>
      </c>
      <c r="J16" s="139">
        <v>250000</v>
      </c>
      <c r="K16" s="139">
        <v>250000</v>
      </c>
      <c r="L16" s="139"/>
      <c r="M16" s="139"/>
      <c r="N16" s="139"/>
      <c r="O16" s="139"/>
      <c r="P16" s="139"/>
      <c r="Q16" s="139"/>
      <c r="R16" s="139"/>
      <c r="S16" s="139"/>
      <c r="T16" s="139"/>
    </row>
    <row r="17" ht="21" customHeight="1" spans="1:20">
      <c r="A17" s="152" t="s">
        <v>70</v>
      </c>
      <c r="B17" s="153" t="s">
        <v>70</v>
      </c>
      <c r="C17" s="153" t="s">
        <v>333</v>
      </c>
      <c r="D17" s="153" t="s">
        <v>662</v>
      </c>
      <c r="E17" s="153" t="s">
        <v>650</v>
      </c>
      <c r="F17" s="153" t="s">
        <v>79</v>
      </c>
      <c r="G17" s="153" t="s">
        <v>647</v>
      </c>
      <c r="H17" s="154" t="s">
        <v>101</v>
      </c>
      <c r="I17" s="154" t="s">
        <v>663</v>
      </c>
      <c r="J17" s="139">
        <v>10000</v>
      </c>
      <c r="K17" s="139"/>
      <c r="L17" s="139"/>
      <c r="M17" s="139"/>
      <c r="N17" s="139"/>
      <c r="O17" s="139">
        <v>10000</v>
      </c>
      <c r="P17" s="139"/>
      <c r="Q17" s="139"/>
      <c r="R17" s="139"/>
      <c r="S17" s="139"/>
      <c r="T17" s="139">
        <v>10000</v>
      </c>
    </row>
    <row r="18" ht="21" customHeight="1" spans="1:20">
      <c r="A18" s="155" t="s">
        <v>190</v>
      </c>
      <c r="B18" s="156"/>
      <c r="C18" s="156"/>
      <c r="D18" s="156"/>
      <c r="E18" s="156"/>
      <c r="F18" s="156"/>
      <c r="G18" s="156"/>
      <c r="H18" s="157"/>
      <c r="I18" s="164"/>
      <c r="J18" s="139">
        <v>1145000</v>
      </c>
      <c r="K18" s="139">
        <v>1135000</v>
      </c>
      <c r="L18" s="139"/>
      <c r="M18" s="139"/>
      <c r="N18" s="139"/>
      <c r="O18" s="139">
        <v>10000</v>
      </c>
      <c r="P18" s="139"/>
      <c r="Q18" s="139"/>
      <c r="R18" s="139"/>
      <c r="S18" s="139"/>
      <c r="T18" s="139">
        <v>10000</v>
      </c>
    </row>
  </sheetData>
  <mergeCells count="19">
    <mergeCell ref="A2:T2"/>
    <mergeCell ref="A3:I3"/>
    <mergeCell ref="J4:T4"/>
    <mergeCell ref="O5:T5"/>
    <mergeCell ref="A18:I18"/>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
    </sheetView>
  </sheetViews>
  <sheetFormatPr defaultColWidth="9.13888888888889" defaultRowHeight="14.25" customHeight="1"/>
  <cols>
    <col min="1" max="1" width="37.712962962963" customWidth="1"/>
    <col min="2" max="24" width="20" customWidth="1"/>
  </cols>
  <sheetData>
    <row r="1" ht="17.25" customHeight="1" spans="4:24">
      <c r="D1" s="131"/>
      <c r="W1" s="66"/>
      <c r="X1" s="66" t="s">
        <v>664</v>
      </c>
    </row>
    <row r="2" ht="41.25" customHeight="1" spans="1:24">
      <c r="A2" s="132" t="str">
        <f>"2025"&amp;"年对下转移支付预算表"</f>
        <v>2025年对下转移支付预算表</v>
      </c>
      <c r="B2" s="67"/>
      <c r="C2" s="67"/>
      <c r="D2" s="67"/>
      <c r="E2" s="67"/>
      <c r="F2" s="67"/>
      <c r="G2" s="67"/>
      <c r="H2" s="67"/>
      <c r="I2" s="67"/>
      <c r="J2" s="67"/>
      <c r="K2" s="67"/>
      <c r="L2" s="67"/>
      <c r="M2" s="67"/>
      <c r="N2" s="67"/>
      <c r="O2" s="67"/>
      <c r="P2" s="67"/>
      <c r="Q2" s="67"/>
      <c r="R2" s="67"/>
      <c r="S2" s="67"/>
      <c r="T2" s="67"/>
      <c r="U2" s="67"/>
      <c r="V2" s="67"/>
      <c r="W2" s="127"/>
      <c r="X2" s="127"/>
    </row>
    <row r="3" ht="18" customHeight="1" spans="1:24">
      <c r="A3" s="133" t="str">
        <f>"单位名称："&amp;"中国共产党昆明市呈贡区委员会宣传部"</f>
        <v>单位名称：中国共产党昆明市呈贡区委员会宣传部</v>
      </c>
      <c r="B3" s="134"/>
      <c r="C3" s="134"/>
      <c r="D3" s="135"/>
      <c r="E3" s="136"/>
      <c r="F3" s="136"/>
      <c r="G3" s="136"/>
      <c r="H3" s="136"/>
      <c r="I3" s="136"/>
      <c r="W3" s="71"/>
      <c r="X3" s="71" t="s">
        <v>1</v>
      </c>
    </row>
    <row r="4" ht="19.5" customHeight="1" spans="1:24">
      <c r="A4" s="89" t="s">
        <v>665</v>
      </c>
      <c r="B4" s="18" t="s">
        <v>207</v>
      </c>
      <c r="C4" s="20"/>
      <c r="D4" s="20"/>
      <c r="E4" s="18" t="s">
        <v>666</v>
      </c>
      <c r="F4" s="20"/>
      <c r="G4" s="20"/>
      <c r="H4" s="20"/>
      <c r="I4" s="20"/>
      <c r="J4" s="20"/>
      <c r="K4" s="20"/>
      <c r="L4" s="20"/>
      <c r="M4" s="20"/>
      <c r="N4" s="20"/>
      <c r="O4" s="20"/>
      <c r="P4" s="20"/>
      <c r="Q4" s="20"/>
      <c r="R4" s="20"/>
      <c r="S4" s="20"/>
      <c r="T4" s="20"/>
      <c r="U4" s="20"/>
      <c r="V4" s="20"/>
      <c r="W4" s="140"/>
      <c r="X4" s="141"/>
    </row>
    <row r="5" ht="40.5" customHeight="1" spans="1:24">
      <c r="A5" s="80"/>
      <c r="B5" s="90" t="s">
        <v>55</v>
      </c>
      <c r="C5" s="73" t="s">
        <v>58</v>
      </c>
      <c r="D5" s="137" t="s">
        <v>617</v>
      </c>
      <c r="E5" s="107" t="s">
        <v>667</v>
      </c>
      <c r="F5" s="107" t="s">
        <v>668</v>
      </c>
      <c r="G5" s="107" t="s">
        <v>669</v>
      </c>
      <c r="H5" s="107" t="s">
        <v>670</v>
      </c>
      <c r="I5" s="107" t="s">
        <v>671</v>
      </c>
      <c r="J5" s="107" t="s">
        <v>672</v>
      </c>
      <c r="K5" s="107" t="s">
        <v>673</v>
      </c>
      <c r="L5" s="107" t="s">
        <v>674</v>
      </c>
      <c r="M5" s="107" t="s">
        <v>675</v>
      </c>
      <c r="N5" s="107" t="s">
        <v>676</v>
      </c>
      <c r="O5" s="107" t="s">
        <v>677</v>
      </c>
      <c r="P5" s="107" t="s">
        <v>678</v>
      </c>
      <c r="Q5" s="107" t="s">
        <v>679</v>
      </c>
      <c r="R5" s="107" t="s">
        <v>680</v>
      </c>
      <c r="S5" s="107" t="s">
        <v>681</v>
      </c>
      <c r="T5" s="107" t="s">
        <v>682</v>
      </c>
      <c r="U5" s="107" t="s">
        <v>683</v>
      </c>
      <c r="V5" s="107" t="s">
        <v>684</v>
      </c>
      <c r="W5" s="107" t="s">
        <v>685</v>
      </c>
      <c r="X5" s="142" t="s">
        <v>686</v>
      </c>
    </row>
    <row r="6" ht="19.5" customHeight="1" spans="1:24">
      <c r="A6" s="81">
        <v>1</v>
      </c>
      <c r="B6" s="81">
        <v>2</v>
      </c>
      <c r="C6" s="81">
        <v>3</v>
      </c>
      <c r="D6" s="138">
        <v>4</v>
      </c>
      <c r="E6" s="95">
        <v>5</v>
      </c>
      <c r="F6" s="81">
        <v>6</v>
      </c>
      <c r="G6" s="81">
        <v>7</v>
      </c>
      <c r="H6" s="138">
        <v>8</v>
      </c>
      <c r="I6" s="81">
        <v>9</v>
      </c>
      <c r="J6" s="81">
        <v>10</v>
      </c>
      <c r="K6" s="81">
        <v>11</v>
      </c>
      <c r="L6" s="138">
        <v>12</v>
      </c>
      <c r="M6" s="81">
        <v>13</v>
      </c>
      <c r="N6" s="81">
        <v>14</v>
      </c>
      <c r="O6" s="81">
        <v>15</v>
      </c>
      <c r="P6" s="138">
        <v>16</v>
      </c>
      <c r="Q6" s="81">
        <v>17</v>
      </c>
      <c r="R6" s="81">
        <v>18</v>
      </c>
      <c r="S6" s="81">
        <v>19</v>
      </c>
      <c r="T6" s="138">
        <v>20</v>
      </c>
      <c r="U6" s="138">
        <v>21</v>
      </c>
      <c r="V6" s="138">
        <v>22</v>
      </c>
      <c r="W6" s="95">
        <v>23</v>
      </c>
      <c r="X6" s="95">
        <v>24</v>
      </c>
    </row>
    <row r="7" ht="19.5" customHeight="1" spans="1:24">
      <c r="A7" s="31"/>
      <c r="B7" s="139"/>
      <c r="C7" s="139"/>
      <c r="D7" s="139"/>
      <c r="E7" s="139"/>
      <c r="F7" s="139"/>
      <c r="G7" s="139"/>
      <c r="H7" s="139"/>
      <c r="I7" s="139"/>
      <c r="J7" s="139"/>
      <c r="K7" s="139"/>
      <c r="L7" s="139"/>
      <c r="M7" s="139"/>
      <c r="N7" s="139"/>
      <c r="O7" s="139"/>
      <c r="P7" s="139"/>
      <c r="Q7" s="139"/>
      <c r="R7" s="139"/>
      <c r="S7" s="139"/>
      <c r="T7" s="139"/>
      <c r="U7" s="139"/>
      <c r="V7" s="139"/>
      <c r="W7" s="139"/>
      <c r="X7" s="139"/>
    </row>
    <row r="8" ht="19.5" customHeight="1" spans="1:24">
      <c r="A8" s="129"/>
      <c r="B8" s="139"/>
      <c r="C8" s="139"/>
      <c r="D8" s="139"/>
      <c r="E8" s="139"/>
      <c r="F8" s="139"/>
      <c r="G8" s="139"/>
      <c r="H8" s="139"/>
      <c r="I8" s="139"/>
      <c r="J8" s="139"/>
      <c r="K8" s="139"/>
      <c r="L8" s="139"/>
      <c r="M8" s="139"/>
      <c r="N8" s="139"/>
      <c r="O8" s="139"/>
      <c r="P8" s="139"/>
      <c r="Q8" s="139"/>
      <c r="R8" s="139"/>
      <c r="S8" s="139"/>
      <c r="T8" s="139"/>
      <c r="U8" s="139"/>
      <c r="V8" s="139"/>
      <c r="W8" s="139"/>
      <c r="X8" s="139"/>
    </row>
    <row r="9" customHeight="1" spans="1:1">
      <c r="A9" t="s">
        <v>687</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6.5" customHeight="1" spans="10:10">
      <c r="J1" s="66" t="s">
        <v>688</v>
      </c>
    </row>
    <row r="2" ht="41.25" customHeight="1" spans="1:10">
      <c r="A2" s="126" t="str">
        <f>"2025"&amp;"年对下转移支付绩效目标表"</f>
        <v>2025年对下转移支付绩效目标表</v>
      </c>
      <c r="B2" s="67"/>
      <c r="C2" s="67"/>
      <c r="D2" s="67"/>
      <c r="E2" s="67"/>
      <c r="F2" s="127"/>
      <c r="G2" s="67"/>
      <c r="H2" s="127"/>
      <c r="I2" s="127"/>
      <c r="J2" s="67"/>
    </row>
    <row r="3" ht="17.25" customHeight="1" spans="1:1">
      <c r="A3" s="68" t="str">
        <f>"单位名称："&amp;"中国共产党昆明市呈贡区委员会宣传部"</f>
        <v>单位名称：中国共产党昆明市呈贡区委员会宣传部</v>
      </c>
    </row>
    <row r="4" ht="44.25" customHeight="1" spans="1:10">
      <c r="A4" s="26" t="s">
        <v>665</v>
      </c>
      <c r="B4" s="26" t="s">
        <v>347</v>
      </c>
      <c r="C4" s="26" t="s">
        <v>348</v>
      </c>
      <c r="D4" s="26" t="s">
        <v>349</v>
      </c>
      <c r="E4" s="26" t="s">
        <v>350</v>
      </c>
      <c r="F4" s="128" t="s">
        <v>351</v>
      </c>
      <c r="G4" s="26" t="s">
        <v>352</v>
      </c>
      <c r="H4" s="128" t="s">
        <v>353</v>
      </c>
      <c r="I4" s="128" t="s">
        <v>354</v>
      </c>
      <c r="J4" s="26" t="s">
        <v>355</v>
      </c>
    </row>
    <row r="5" ht="14.25" customHeight="1" spans="1:10">
      <c r="A5" s="26">
        <v>1</v>
      </c>
      <c r="B5" s="26">
        <v>2</v>
      </c>
      <c r="C5" s="26">
        <v>3</v>
      </c>
      <c r="D5" s="26">
        <v>4</v>
      </c>
      <c r="E5" s="26">
        <v>5</v>
      </c>
      <c r="F5" s="128">
        <v>6</v>
      </c>
      <c r="G5" s="26">
        <v>7</v>
      </c>
      <c r="H5" s="128">
        <v>8</v>
      </c>
      <c r="I5" s="128">
        <v>9</v>
      </c>
      <c r="J5" s="26">
        <v>10</v>
      </c>
    </row>
    <row r="6" ht="42" customHeight="1" spans="1:10">
      <c r="A6" s="31"/>
      <c r="B6" s="129"/>
      <c r="C6" s="129"/>
      <c r="D6" s="129"/>
      <c r="E6" s="113"/>
      <c r="F6" s="130"/>
      <c r="G6" s="113"/>
      <c r="H6" s="130"/>
      <c r="I6" s="130"/>
      <c r="J6" s="113"/>
    </row>
    <row r="7" ht="42" customHeight="1" spans="1:10">
      <c r="A7" s="31"/>
      <c r="B7" s="82"/>
      <c r="C7" s="82"/>
      <c r="D7" s="82"/>
      <c r="E7" s="31"/>
      <c r="F7" s="82"/>
      <c r="G7" s="31"/>
      <c r="H7" s="82"/>
      <c r="I7" s="82"/>
      <c r="J7" s="31"/>
    </row>
    <row r="8" customHeight="1" spans="1:1">
      <c r="A8" t="s">
        <v>687</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123" t="s">
        <v>689</v>
      </c>
      <c r="B1" s="124"/>
      <c r="C1" s="124"/>
      <c r="D1" s="125"/>
      <c r="E1" s="125"/>
      <c r="F1" s="125"/>
      <c r="G1" s="124"/>
      <c r="H1" s="124"/>
      <c r="I1" s="125"/>
    </row>
    <row r="2" ht="41.25" customHeight="1" spans="1:9">
      <c r="A2" s="100" t="str">
        <f>"2025"&amp;"年新增资产配置预算表"</f>
        <v>2025年新增资产配置预算表</v>
      </c>
      <c r="B2" s="101"/>
      <c r="C2" s="101"/>
      <c r="D2" s="102"/>
      <c r="E2" s="102"/>
      <c r="F2" s="102"/>
      <c r="G2" s="101"/>
      <c r="H2" s="101"/>
      <c r="I2" s="102"/>
    </row>
    <row r="3" customHeight="1" spans="1:9">
      <c r="A3" s="103" t="str">
        <f>"单位名称："&amp;"中国共产党昆明市呈贡区委员会宣传部"</f>
        <v>单位名称：中国共产党昆明市呈贡区委员会宣传部</v>
      </c>
      <c r="B3" s="104"/>
      <c r="C3" s="104"/>
      <c r="D3" s="105"/>
      <c r="F3" s="102"/>
      <c r="G3" s="101"/>
      <c r="H3" s="101"/>
      <c r="I3" s="122" t="s">
        <v>1</v>
      </c>
    </row>
    <row r="4" ht="28.5" customHeight="1" spans="1:9">
      <c r="A4" s="106" t="s">
        <v>199</v>
      </c>
      <c r="B4" s="107" t="s">
        <v>200</v>
      </c>
      <c r="C4" s="108" t="s">
        <v>690</v>
      </c>
      <c r="D4" s="106" t="s">
        <v>691</v>
      </c>
      <c r="E4" s="106" t="s">
        <v>692</v>
      </c>
      <c r="F4" s="106" t="s">
        <v>693</v>
      </c>
      <c r="G4" s="107" t="s">
        <v>694</v>
      </c>
      <c r="H4" s="95"/>
      <c r="I4" s="106"/>
    </row>
    <row r="5" ht="21" customHeight="1" spans="1:9">
      <c r="A5" s="108"/>
      <c r="B5" s="109"/>
      <c r="C5" s="109"/>
      <c r="D5" s="110"/>
      <c r="E5" s="109"/>
      <c r="F5" s="109"/>
      <c r="G5" s="107" t="s">
        <v>615</v>
      </c>
      <c r="H5" s="107" t="s">
        <v>695</v>
      </c>
      <c r="I5" s="107" t="s">
        <v>696</v>
      </c>
    </row>
    <row r="6" ht="17.25" customHeight="1" spans="1:9">
      <c r="A6" s="111" t="s">
        <v>85</v>
      </c>
      <c r="B6" s="112" t="s">
        <v>86</v>
      </c>
      <c r="C6" s="111" t="s">
        <v>87</v>
      </c>
      <c r="D6" s="113" t="s">
        <v>88</v>
      </c>
      <c r="E6" s="111" t="s">
        <v>89</v>
      </c>
      <c r="F6" s="112" t="s">
        <v>90</v>
      </c>
      <c r="G6" s="114" t="s">
        <v>91</v>
      </c>
      <c r="H6" s="113" t="s">
        <v>92</v>
      </c>
      <c r="I6" s="113">
        <v>9</v>
      </c>
    </row>
    <row r="7" ht="19.5" customHeight="1" spans="1:9">
      <c r="A7" s="32"/>
      <c r="B7" s="91"/>
      <c r="C7" s="91"/>
      <c r="D7" s="31"/>
      <c r="E7" s="82"/>
      <c r="F7" s="114"/>
      <c r="G7" s="115"/>
      <c r="H7" s="116"/>
      <c r="I7" s="116"/>
    </row>
    <row r="8" ht="19.5" customHeight="1" spans="1:9">
      <c r="A8" s="117" t="s">
        <v>55</v>
      </c>
      <c r="B8" s="118"/>
      <c r="C8" s="118"/>
      <c r="D8" s="119"/>
      <c r="E8" s="120"/>
      <c r="F8" s="120"/>
      <c r="G8" s="115"/>
      <c r="H8" s="116"/>
      <c r="I8" s="116"/>
    </row>
    <row r="9" customHeight="1" spans="1:1">
      <c r="A9" t="s">
        <v>697</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B12" sqref="B12"/>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97"/>
      <c r="B1" s="98"/>
      <c r="C1" s="98"/>
      <c r="D1" s="99"/>
      <c r="E1" s="99"/>
      <c r="F1" s="99"/>
      <c r="G1" s="98"/>
      <c r="H1" s="98"/>
      <c r="I1" s="121" t="s">
        <v>698</v>
      </c>
    </row>
    <row r="2" ht="41.25" customHeight="1" spans="1:9">
      <c r="A2" s="100" t="str">
        <f>"2025"&amp;"年新增资产配置预算表"</f>
        <v>2025年新增资产配置预算表</v>
      </c>
      <c r="B2" s="101"/>
      <c r="C2" s="101"/>
      <c r="D2" s="102"/>
      <c r="E2" s="102"/>
      <c r="F2" s="102"/>
      <c r="G2" s="101"/>
      <c r="H2" s="101"/>
      <c r="I2" s="102"/>
    </row>
    <row r="3" customHeight="1" spans="1:9">
      <c r="A3" s="103" t="str">
        <f>"单位名称："&amp;"中国共产党昆明市呈贡区委员会宣传部"</f>
        <v>单位名称：中国共产党昆明市呈贡区委员会宣传部</v>
      </c>
      <c r="B3" s="104"/>
      <c r="C3" s="104"/>
      <c r="D3" s="105"/>
      <c r="F3" s="102"/>
      <c r="G3" s="101"/>
      <c r="H3" s="101"/>
      <c r="I3" s="122" t="s">
        <v>1</v>
      </c>
    </row>
    <row r="4" ht="28.5" customHeight="1" spans="1:9">
      <c r="A4" s="106" t="s">
        <v>199</v>
      </c>
      <c r="B4" s="107" t="s">
        <v>200</v>
      </c>
      <c r="C4" s="108" t="s">
        <v>690</v>
      </c>
      <c r="D4" s="106" t="s">
        <v>691</v>
      </c>
      <c r="E4" s="106" t="s">
        <v>692</v>
      </c>
      <c r="F4" s="106" t="s">
        <v>693</v>
      </c>
      <c r="G4" s="107" t="s">
        <v>694</v>
      </c>
      <c r="H4" s="95"/>
      <c r="I4" s="106"/>
    </row>
    <row r="5" ht="21" customHeight="1" spans="1:9">
      <c r="A5" s="108"/>
      <c r="B5" s="109"/>
      <c r="C5" s="109"/>
      <c r="D5" s="110"/>
      <c r="E5" s="109"/>
      <c r="F5" s="109"/>
      <c r="G5" s="107" t="s">
        <v>615</v>
      </c>
      <c r="H5" s="107" t="s">
        <v>695</v>
      </c>
      <c r="I5" s="107" t="s">
        <v>696</v>
      </c>
    </row>
    <row r="6" ht="17.25" customHeight="1" spans="1:9">
      <c r="A6" s="111" t="s">
        <v>85</v>
      </c>
      <c r="B6" s="112" t="s">
        <v>86</v>
      </c>
      <c r="C6" s="111" t="s">
        <v>87</v>
      </c>
      <c r="D6" s="113" t="s">
        <v>88</v>
      </c>
      <c r="E6" s="111" t="s">
        <v>89</v>
      </c>
      <c r="F6" s="112" t="s">
        <v>90</v>
      </c>
      <c r="G6" s="114" t="s">
        <v>91</v>
      </c>
      <c r="H6" s="113" t="s">
        <v>92</v>
      </c>
      <c r="I6" s="113">
        <v>9</v>
      </c>
    </row>
    <row r="7" ht="19.5" customHeight="1" spans="1:9">
      <c r="A7" s="32"/>
      <c r="B7" s="91"/>
      <c r="C7" s="91"/>
      <c r="D7" s="31"/>
      <c r="E7" s="82"/>
      <c r="F7" s="114"/>
      <c r="G7" s="115"/>
      <c r="H7" s="116"/>
      <c r="I7" s="116"/>
    </row>
    <row r="8" ht="19.5" customHeight="1" spans="1:9">
      <c r="A8" s="117" t="s">
        <v>55</v>
      </c>
      <c r="B8" s="118"/>
      <c r="C8" s="118"/>
      <c r="D8" s="119"/>
      <c r="E8" s="120"/>
      <c r="F8" s="120"/>
      <c r="G8" s="115"/>
      <c r="H8" s="116"/>
      <c r="I8" s="116"/>
    </row>
    <row r="9" customHeight="1" spans="1:1">
      <c r="A9" t="s">
        <v>697</v>
      </c>
    </row>
  </sheetData>
  <mergeCells count="10">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3888888888889" defaultRowHeight="14.25" customHeight="1"/>
  <cols>
    <col min="1" max="1" width="19.2777777777778"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4:11">
      <c r="D1" s="65"/>
      <c r="E1" s="65"/>
      <c r="F1" s="65"/>
      <c r="G1" s="65"/>
      <c r="K1" s="66" t="s">
        <v>699</v>
      </c>
    </row>
    <row r="2" ht="41.25" customHeight="1" spans="1:11">
      <c r="A2" s="67" t="str">
        <f>"2025"&amp;"年上级转移支付补助项目支出预算表"</f>
        <v>2025年上级转移支付补助项目支出预算表</v>
      </c>
      <c r="B2" s="67"/>
      <c r="C2" s="67"/>
      <c r="D2" s="67"/>
      <c r="E2" s="67"/>
      <c r="F2" s="67"/>
      <c r="G2" s="67"/>
      <c r="H2" s="67"/>
      <c r="I2" s="67"/>
      <c r="J2" s="67"/>
      <c r="K2" s="67"/>
    </row>
    <row r="3" ht="13.5" customHeight="1" spans="1:11">
      <c r="A3" s="68" t="str">
        <f>"单位名称："&amp;"中国共产党昆明市呈贡区委员会宣传部"</f>
        <v>单位名称：中国共产党昆明市呈贡区委员会宣传部</v>
      </c>
      <c r="B3" s="69"/>
      <c r="C3" s="69"/>
      <c r="D3" s="69"/>
      <c r="E3" s="69"/>
      <c r="F3" s="69"/>
      <c r="G3" s="69"/>
      <c r="H3" s="70"/>
      <c r="I3" s="70"/>
      <c r="J3" s="70"/>
      <c r="K3" s="71" t="s">
        <v>1</v>
      </c>
    </row>
    <row r="4" ht="21.75" customHeight="1" spans="1:11">
      <c r="A4" s="72" t="s">
        <v>302</v>
      </c>
      <c r="B4" s="72" t="s">
        <v>202</v>
      </c>
      <c r="C4" s="72" t="s">
        <v>303</v>
      </c>
      <c r="D4" s="73" t="s">
        <v>203</v>
      </c>
      <c r="E4" s="73" t="s">
        <v>204</v>
      </c>
      <c r="F4" s="73" t="s">
        <v>304</v>
      </c>
      <c r="G4" s="73" t="s">
        <v>305</v>
      </c>
      <c r="H4" s="89" t="s">
        <v>55</v>
      </c>
      <c r="I4" s="18" t="s">
        <v>700</v>
      </c>
      <c r="J4" s="20"/>
      <c r="K4" s="74"/>
    </row>
    <row r="5" ht="21.75" customHeight="1" spans="1:11">
      <c r="A5" s="75"/>
      <c r="B5" s="75"/>
      <c r="C5" s="75"/>
      <c r="D5" s="76"/>
      <c r="E5" s="76"/>
      <c r="F5" s="76"/>
      <c r="G5" s="76"/>
      <c r="H5" s="90"/>
      <c r="I5" s="73" t="s">
        <v>58</v>
      </c>
      <c r="J5" s="73" t="s">
        <v>59</v>
      </c>
      <c r="K5" s="73" t="s">
        <v>60</v>
      </c>
    </row>
    <row r="6" ht="40.5" customHeight="1" spans="1:11">
      <c r="A6" s="78"/>
      <c r="B6" s="78"/>
      <c r="C6" s="78"/>
      <c r="D6" s="79"/>
      <c r="E6" s="79"/>
      <c r="F6" s="79"/>
      <c r="G6" s="79"/>
      <c r="H6" s="80"/>
      <c r="I6" s="79" t="s">
        <v>57</v>
      </c>
      <c r="J6" s="79"/>
      <c r="K6" s="79"/>
    </row>
    <row r="7" ht="15" customHeight="1" spans="1:11">
      <c r="A7" s="81">
        <v>1</v>
      </c>
      <c r="B7" s="81">
        <v>2</v>
      </c>
      <c r="C7" s="81">
        <v>3</v>
      </c>
      <c r="D7" s="81">
        <v>4</v>
      </c>
      <c r="E7" s="81">
        <v>5</v>
      </c>
      <c r="F7" s="81">
        <v>6</v>
      </c>
      <c r="G7" s="81">
        <v>7</v>
      </c>
      <c r="H7" s="81">
        <v>8</v>
      </c>
      <c r="I7" s="81">
        <v>9</v>
      </c>
      <c r="J7" s="95">
        <v>10</v>
      </c>
      <c r="K7" s="95">
        <v>11</v>
      </c>
    </row>
    <row r="8" ht="18.75" customHeight="1" spans="1:11">
      <c r="A8" s="31"/>
      <c r="B8" s="82"/>
      <c r="C8" s="31"/>
      <c r="D8" s="31"/>
      <c r="E8" s="31"/>
      <c r="F8" s="31"/>
      <c r="G8" s="31"/>
      <c r="H8" s="62"/>
      <c r="I8" s="96"/>
      <c r="J8" s="96"/>
      <c r="K8" s="62"/>
    </row>
    <row r="9" ht="18.75" customHeight="1" spans="1:11">
      <c r="A9" s="91"/>
      <c r="B9" s="82"/>
      <c r="C9" s="82"/>
      <c r="D9" s="82"/>
      <c r="E9" s="82"/>
      <c r="F9" s="82"/>
      <c r="G9" s="82"/>
      <c r="H9" s="84"/>
      <c r="I9" s="84"/>
      <c r="J9" s="84"/>
      <c r="K9" s="62"/>
    </row>
    <row r="10" ht="18.75" customHeight="1" spans="1:11">
      <c r="A10" s="92" t="s">
        <v>190</v>
      </c>
      <c r="B10" s="93"/>
      <c r="C10" s="93"/>
      <c r="D10" s="93"/>
      <c r="E10" s="93"/>
      <c r="F10" s="93"/>
      <c r="G10" s="94"/>
      <c r="H10" s="84"/>
      <c r="I10" s="84"/>
      <c r="J10" s="84"/>
      <c r="K10" s="62"/>
    </row>
    <row r="11" customHeight="1" spans="1:1">
      <c r="A11" t="s">
        <v>701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A9" workbookViewId="0">
      <selection activeCell="C26" sqref="C26"/>
    </sheetView>
  </sheetViews>
  <sheetFormatPr defaultColWidth="9.13888888888889" defaultRowHeight="14.25" customHeight="1" outlineLevelCol="6"/>
  <cols>
    <col min="1" max="1" width="35.2777777777778" customWidth="1"/>
    <col min="2" max="4" width="28" customWidth="1"/>
    <col min="5" max="7" width="23.8518518518519" customWidth="1"/>
  </cols>
  <sheetData>
    <row r="1" ht="13.5" customHeight="1" spans="4:7">
      <c r="D1" s="65"/>
      <c r="G1" s="66" t="s">
        <v>702</v>
      </c>
    </row>
    <row r="2" ht="41.25" customHeight="1" spans="1:7">
      <c r="A2" s="67" t="str">
        <f>"2025"&amp;"年部门项目中期规划预算表"</f>
        <v>2025年部门项目中期规划预算表</v>
      </c>
      <c r="B2" s="67"/>
      <c r="C2" s="67"/>
      <c r="D2" s="67"/>
      <c r="E2" s="67"/>
      <c r="F2" s="67"/>
      <c r="G2" s="67"/>
    </row>
    <row r="3" ht="13.5" customHeight="1" spans="1:7">
      <c r="A3" s="68" t="str">
        <f>"单位名称："&amp;"中国共产党昆明市呈贡区委员会宣传部"</f>
        <v>单位名称：中国共产党昆明市呈贡区委员会宣传部</v>
      </c>
      <c r="B3" s="69"/>
      <c r="C3" s="69"/>
      <c r="D3" s="69"/>
      <c r="E3" s="70"/>
      <c r="F3" s="70"/>
      <c r="G3" s="71" t="s">
        <v>1</v>
      </c>
    </row>
    <row r="4" ht="21.75" customHeight="1" spans="1:7">
      <c r="A4" s="72" t="s">
        <v>303</v>
      </c>
      <c r="B4" s="72" t="s">
        <v>302</v>
      </c>
      <c r="C4" s="72" t="s">
        <v>202</v>
      </c>
      <c r="D4" s="73" t="s">
        <v>703</v>
      </c>
      <c r="E4" s="18" t="s">
        <v>58</v>
      </c>
      <c r="F4" s="20"/>
      <c r="G4" s="74"/>
    </row>
    <row r="5" ht="21.75" customHeight="1" spans="1:7">
      <c r="A5" s="75"/>
      <c r="B5" s="75"/>
      <c r="C5" s="75"/>
      <c r="D5" s="76"/>
      <c r="E5" s="77" t="str">
        <f>"2025"&amp;"年"</f>
        <v>2025年</v>
      </c>
      <c r="F5" s="73" t="str">
        <f>("2025"+1)&amp;"年"</f>
        <v>2026年</v>
      </c>
      <c r="G5" s="73" t="str">
        <f>("2025"+2)&amp;"年"</f>
        <v>2027年</v>
      </c>
    </row>
    <row r="6" ht="40.5" customHeight="1" spans="1:7">
      <c r="A6" s="78"/>
      <c r="B6" s="78"/>
      <c r="C6" s="78"/>
      <c r="D6" s="79"/>
      <c r="E6" s="80"/>
      <c r="F6" s="79" t="s">
        <v>57</v>
      </c>
      <c r="G6" s="79"/>
    </row>
    <row r="7" ht="15" customHeight="1" spans="1:7">
      <c r="A7" s="81">
        <v>1</v>
      </c>
      <c r="B7" s="81">
        <v>2</v>
      </c>
      <c r="C7" s="81">
        <v>3</v>
      </c>
      <c r="D7" s="81">
        <v>4</v>
      </c>
      <c r="E7" s="81">
        <v>5</v>
      </c>
      <c r="F7" s="81">
        <v>6</v>
      </c>
      <c r="G7" s="81">
        <v>7</v>
      </c>
    </row>
    <row r="8" ht="17.25" customHeight="1" spans="1:7">
      <c r="A8" s="82" t="s">
        <v>70</v>
      </c>
      <c r="B8" s="83"/>
      <c r="C8" s="83"/>
      <c r="D8" s="82"/>
      <c r="E8" s="84">
        <v>3780000</v>
      </c>
      <c r="F8" s="84"/>
      <c r="G8" s="84"/>
    </row>
    <row r="9" ht="18.75" customHeight="1" spans="1:7">
      <c r="A9" s="82"/>
      <c r="B9" s="82" t="s">
        <v>704</v>
      </c>
      <c r="C9" s="82" t="s">
        <v>310</v>
      </c>
      <c r="D9" s="82" t="s">
        <v>705</v>
      </c>
      <c r="E9" s="84">
        <v>10000</v>
      </c>
      <c r="F9" s="84"/>
      <c r="G9" s="84"/>
    </row>
    <row r="10" ht="18.75" customHeight="1" spans="1:7">
      <c r="A10" s="85"/>
      <c r="B10" s="82" t="s">
        <v>706</v>
      </c>
      <c r="C10" s="82" t="s">
        <v>313</v>
      </c>
      <c r="D10" s="82" t="s">
        <v>705</v>
      </c>
      <c r="E10" s="84">
        <v>904000</v>
      </c>
      <c r="F10" s="84"/>
      <c r="G10" s="84"/>
    </row>
    <row r="11" ht="18.75" customHeight="1" spans="1:7">
      <c r="A11" s="85"/>
      <c r="B11" s="82" t="s">
        <v>706</v>
      </c>
      <c r="C11" s="82" t="s">
        <v>319</v>
      </c>
      <c r="D11" s="82" t="s">
        <v>705</v>
      </c>
      <c r="E11" s="84">
        <v>898560</v>
      </c>
      <c r="F11" s="84"/>
      <c r="G11" s="84"/>
    </row>
    <row r="12" ht="18.75" customHeight="1" spans="1:7">
      <c r="A12" s="85"/>
      <c r="B12" s="82" t="s">
        <v>706</v>
      </c>
      <c r="C12" s="82" t="s">
        <v>321</v>
      </c>
      <c r="D12" s="82" t="s">
        <v>705</v>
      </c>
      <c r="E12" s="84">
        <v>490000</v>
      </c>
      <c r="F12" s="84"/>
      <c r="G12" s="84"/>
    </row>
    <row r="13" ht="18.75" customHeight="1" spans="1:7">
      <c r="A13" s="85"/>
      <c r="B13" s="82" t="s">
        <v>706</v>
      </c>
      <c r="C13" s="82" t="s">
        <v>323</v>
      </c>
      <c r="D13" s="82" t="s">
        <v>705</v>
      </c>
      <c r="E13" s="84">
        <v>570000</v>
      </c>
      <c r="F13" s="84"/>
      <c r="G13" s="84"/>
    </row>
    <row r="14" ht="18.75" customHeight="1" spans="1:7">
      <c r="A14" s="85"/>
      <c r="B14" s="82" t="s">
        <v>706</v>
      </c>
      <c r="C14" s="82" t="s">
        <v>325</v>
      </c>
      <c r="D14" s="82" t="s">
        <v>705</v>
      </c>
      <c r="E14" s="84">
        <v>200000</v>
      </c>
      <c r="F14" s="84"/>
      <c r="G14" s="84"/>
    </row>
    <row r="15" ht="18.75" customHeight="1" spans="1:7">
      <c r="A15" s="85"/>
      <c r="B15" s="82" t="s">
        <v>706</v>
      </c>
      <c r="C15" s="82" t="s">
        <v>327</v>
      </c>
      <c r="D15" s="82" t="s">
        <v>705</v>
      </c>
      <c r="E15" s="84">
        <v>250000</v>
      </c>
      <c r="F15" s="84"/>
      <c r="G15" s="84"/>
    </row>
    <row r="16" ht="18.75" customHeight="1" spans="1:7">
      <c r="A16" s="85"/>
      <c r="B16" s="82" t="s">
        <v>706</v>
      </c>
      <c r="C16" s="82" t="s">
        <v>329</v>
      </c>
      <c r="D16" s="82" t="s">
        <v>705</v>
      </c>
      <c r="E16" s="84">
        <v>214080</v>
      </c>
      <c r="F16" s="84"/>
      <c r="G16" s="84"/>
    </row>
    <row r="17" ht="30" customHeight="1" spans="1:7">
      <c r="A17" s="85"/>
      <c r="B17" s="82" t="s">
        <v>706</v>
      </c>
      <c r="C17" s="82" t="s">
        <v>331</v>
      </c>
      <c r="D17" s="82" t="s">
        <v>705</v>
      </c>
      <c r="E17" s="84">
        <v>16800</v>
      </c>
      <c r="F17" s="84"/>
      <c r="G17" s="84"/>
    </row>
    <row r="18" ht="34" customHeight="1" spans="1:7">
      <c r="A18" s="85"/>
      <c r="B18" s="82" t="s">
        <v>706</v>
      </c>
      <c r="C18" s="82" t="s">
        <v>335</v>
      </c>
      <c r="D18" s="82" t="s">
        <v>705</v>
      </c>
      <c r="E18" s="84">
        <v>46560</v>
      </c>
      <c r="F18" s="84"/>
      <c r="G18" s="84"/>
    </row>
    <row r="19" ht="18.75" customHeight="1" spans="1:7">
      <c r="A19" s="85"/>
      <c r="B19" s="82" t="s">
        <v>706</v>
      </c>
      <c r="C19" s="82" t="s">
        <v>337</v>
      </c>
      <c r="D19" s="82" t="s">
        <v>705</v>
      </c>
      <c r="E19" s="84">
        <v>180000</v>
      </c>
      <c r="F19" s="84"/>
      <c r="G19" s="84"/>
    </row>
    <row r="20" ht="18.75" customHeight="1" spans="1:7">
      <c r="A20" s="82" t="s">
        <v>73</v>
      </c>
      <c r="B20" s="85"/>
      <c r="C20" s="85"/>
      <c r="D20" s="85"/>
      <c r="E20" s="84">
        <v>3720000</v>
      </c>
      <c r="F20" s="84"/>
      <c r="G20" s="84"/>
    </row>
    <row r="21" ht="18.75" customHeight="1" spans="1:7">
      <c r="A21" s="85"/>
      <c r="B21" s="82" t="s">
        <v>706</v>
      </c>
      <c r="C21" s="82" t="s">
        <v>341</v>
      </c>
      <c r="D21" s="82" t="s">
        <v>705</v>
      </c>
      <c r="E21" s="84">
        <v>360000</v>
      </c>
      <c r="F21" s="84"/>
      <c r="G21" s="84"/>
    </row>
    <row r="22" ht="18.75" customHeight="1" spans="1:7">
      <c r="A22" s="85"/>
      <c r="B22" s="82" t="s">
        <v>706</v>
      </c>
      <c r="C22" s="82" t="s">
        <v>343</v>
      </c>
      <c r="D22" s="82" t="s">
        <v>705</v>
      </c>
      <c r="E22" s="84">
        <v>1500000</v>
      </c>
      <c r="F22" s="84"/>
      <c r="G22" s="84"/>
    </row>
    <row r="23" ht="18.75" customHeight="1" spans="1:7">
      <c r="A23" s="85"/>
      <c r="B23" s="82" t="s">
        <v>706</v>
      </c>
      <c r="C23" s="82" t="s">
        <v>345</v>
      </c>
      <c r="D23" s="82" t="s">
        <v>705</v>
      </c>
      <c r="E23" s="84">
        <v>1860000</v>
      </c>
      <c r="F23" s="84"/>
      <c r="G23" s="84"/>
    </row>
    <row r="24" ht="18.75" customHeight="1" spans="1:7">
      <c r="A24" s="86" t="s">
        <v>55</v>
      </c>
      <c r="B24" s="87" t="s">
        <v>707</v>
      </c>
      <c r="C24" s="87"/>
      <c r="D24" s="88"/>
      <c r="E24" s="84">
        <v>7500000</v>
      </c>
      <c r="F24" s="84"/>
      <c r="G24" s="84"/>
    </row>
  </sheetData>
  <mergeCells count="11">
    <mergeCell ref="A2:G2"/>
    <mergeCell ref="A3:D3"/>
    <mergeCell ref="E4:G4"/>
    <mergeCell ref="A24:D24"/>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3"/>
  <sheetViews>
    <sheetView showZeros="0" tabSelected="1" topLeftCell="A17" workbookViewId="0">
      <selection activeCell="C16" sqref="C16:G16"/>
    </sheetView>
  </sheetViews>
  <sheetFormatPr defaultColWidth="8.57407407407407" defaultRowHeight="14.25" customHeight="1"/>
  <cols>
    <col min="1" max="1" width="18.1388888888889" customWidth="1"/>
    <col min="2" max="2" width="8.77777777777778" style="1" customWidth="1"/>
    <col min="3" max="3" width="21.8518518518519" style="1" customWidth="1"/>
    <col min="4" max="4" width="15.5740740740741" customWidth="1"/>
    <col min="5" max="5" width="31.4444444444444" style="2" customWidth="1"/>
    <col min="6" max="6" width="15.4259259259259" customWidth="1"/>
    <col min="7" max="7" width="20.1111111111111" customWidth="1"/>
    <col min="8" max="8" width="18.7777777777778" customWidth="1"/>
    <col min="9" max="9" width="14.6666666666667" style="1" customWidth="1"/>
    <col min="10" max="10" width="13.1111111111111" style="1" customWidth="1"/>
  </cols>
  <sheetData>
    <row r="1" customHeight="1" spans="1:10">
      <c r="A1" s="3"/>
      <c r="B1" s="4"/>
      <c r="C1" s="4"/>
      <c r="D1" s="3"/>
      <c r="E1" s="5"/>
      <c r="F1" s="3"/>
      <c r="G1" s="3"/>
      <c r="H1" s="3"/>
      <c r="I1" s="4"/>
      <c r="J1" s="55" t="s">
        <v>708</v>
      </c>
    </row>
    <row r="2" ht="41.25" customHeight="1" spans="1:10">
      <c r="A2" s="3" t="str">
        <f>"2025"&amp;"年部门整体支出绩效目标表"</f>
        <v>2025年部门整体支出绩效目标表</v>
      </c>
      <c r="B2" s="6"/>
      <c r="C2" s="6"/>
      <c r="D2" s="7"/>
      <c r="E2" s="8"/>
      <c r="F2" s="7"/>
      <c r="G2" s="7"/>
      <c r="H2" s="7"/>
      <c r="I2" s="6"/>
      <c r="J2" s="6"/>
    </row>
    <row r="3" ht="17.25" customHeight="1" spans="1:10">
      <c r="A3" s="9" t="str">
        <f>"单位名称："&amp;"中国共产党昆明市呈贡区委员会宣传部"</f>
        <v>单位名称：中国共产党昆明市呈贡区委员会宣传部</v>
      </c>
      <c r="B3" s="9"/>
      <c r="C3" s="10"/>
      <c r="D3" s="5"/>
      <c r="E3" s="5"/>
      <c r="F3" s="5"/>
      <c r="G3" s="5"/>
      <c r="H3" s="5"/>
      <c r="I3" s="10"/>
      <c r="J3" s="256" t="s">
        <v>1</v>
      </c>
    </row>
    <row r="4" ht="30" customHeight="1" spans="1:10">
      <c r="A4" s="11" t="s">
        <v>709</v>
      </c>
      <c r="B4" s="12">
        <v>189001</v>
      </c>
      <c r="C4" s="13"/>
      <c r="D4" s="14"/>
      <c r="E4" s="15"/>
      <c r="F4" s="16" t="s">
        <v>710</v>
      </c>
      <c r="G4" s="15"/>
      <c r="H4" s="17" t="s">
        <v>70</v>
      </c>
      <c r="I4" s="13"/>
      <c r="J4" s="56"/>
    </row>
    <row r="5" ht="32.25" customHeight="1" spans="1:10">
      <c r="A5" s="18" t="s">
        <v>711</v>
      </c>
      <c r="B5" s="19"/>
      <c r="C5" s="19"/>
      <c r="D5" s="20"/>
      <c r="E5" s="21"/>
      <c r="F5" s="20"/>
      <c r="G5" s="20"/>
      <c r="H5" s="20"/>
      <c r="I5" s="57"/>
      <c r="J5" s="58" t="s">
        <v>712</v>
      </c>
    </row>
    <row r="6" ht="99.75" customHeight="1" spans="1:10">
      <c r="A6" s="22" t="s">
        <v>713</v>
      </c>
      <c r="B6" s="23" t="s">
        <v>714</v>
      </c>
      <c r="C6" s="24" t="s">
        <v>715</v>
      </c>
      <c r="D6" s="24"/>
      <c r="E6" s="24"/>
      <c r="F6" s="24"/>
      <c r="G6" s="24"/>
      <c r="H6" s="24"/>
      <c r="I6" s="24"/>
      <c r="J6" s="59" t="s">
        <v>716</v>
      </c>
    </row>
    <row r="7" ht="99.75" customHeight="1" spans="1:10">
      <c r="A7" s="22"/>
      <c r="B7" s="23" t="str">
        <f>"总体绩效目标（"&amp;"2025"&amp;"-"&amp;("2025"+2)&amp;"年期间）"</f>
        <v>总体绩效目标（2025-2027年期间）</v>
      </c>
      <c r="C7" s="25" t="s">
        <v>717</v>
      </c>
      <c r="D7" s="25"/>
      <c r="E7" s="25"/>
      <c r="F7" s="25"/>
      <c r="G7" s="25"/>
      <c r="H7" s="25"/>
      <c r="I7" s="25"/>
      <c r="J7" s="59" t="s">
        <v>718</v>
      </c>
    </row>
    <row r="8" ht="116" customHeight="1" spans="1:10">
      <c r="A8" s="23" t="s">
        <v>719</v>
      </c>
      <c r="B8" s="26" t="str">
        <f>"预算年度（"&amp;"2025"&amp;"年）绩效目标"</f>
        <v>预算年度（2025年）绩效目标</v>
      </c>
      <c r="C8" s="27" t="s">
        <v>720</v>
      </c>
      <c r="D8" s="27"/>
      <c r="E8" s="27"/>
      <c r="F8" s="27"/>
      <c r="G8" s="27"/>
      <c r="H8" s="27"/>
      <c r="I8" s="27"/>
      <c r="J8" s="60" t="s">
        <v>721</v>
      </c>
    </row>
    <row r="9" ht="32.25" customHeight="1" spans="1:10">
      <c r="A9" s="28" t="s">
        <v>722</v>
      </c>
      <c r="B9" s="29"/>
      <c r="C9" s="29"/>
      <c r="D9" s="28"/>
      <c r="E9" s="28"/>
      <c r="F9" s="28"/>
      <c r="G9" s="28"/>
      <c r="H9" s="28"/>
      <c r="I9" s="29"/>
      <c r="J9" s="29"/>
    </row>
    <row r="10" ht="32.25" customHeight="1" spans="1:10">
      <c r="A10" s="23" t="s">
        <v>723</v>
      </c>
      <c r="B10" s="23"/>
      <c r="C10" s="26" t="s">
        <v>724</v>
      </c>
      <c r="D10" s="22"/>
      <c r="E10" s="30"/>
      <c r="F10" s="22" t="s">
        <v>725</v>
      </c>
      <c r="G10" s="22"/>
      <c r="H10" s="22" t="s">
        <v>726</v>
      </c>
      <c r="I10" s="26"/>
      <c r="J10" s="26"/>
    </row>
    <row r="11" ht="32.25" customHeight="1" spans="1:10">
      <c r="A11" s="23"/>
      <c r="B11" s="23"/>
      <c r="C11" s="26"/>
      <c r="D11" s="22"/>
      <c r="E11" s="30"/>
      <c r="F11" s="22"/>
      <c r="G11" s="22"/>
      <c r="H11" s="23" t="s">
        <v>727</v>
      </c>
      <c r="I11" s="23" t="s">
        <v>728</v>
      </c>
      <c r="J11" s="23" t="s">
        <v>729</v>
      </c>
    </row>
    <row r="12" ht="24" customHeight="1" spans="1:10">
      <c r="A12" s="31" t="s">
        <v>55</v>
      </c>
      <c r="B12" s="31"/>
      <c r="C12" s="31"/>
      <c r="D12" s="31"/>
      <c r="E12" s="31"/>
      <c r="F12" s="31"/>
      <c r="G12" s="32"/>
      <c r="H12" s="33">
        <v>20562671.52</v>
      </c>
      <c r="I12" s="61">
        <v>20552671.52</v>
      </c>
      <c r="J12" s="61">
        <v>10000</v>
      </c>
    </row>
    <row r="13" ht="57" customHeight="1" spans="1:10">
      <c r="A13" s="34" t="s">
        <v>730</v>
      </c>
      <c r="B13" s="35"/>
      <c r="C13" s="34" t="s">
        <v>731</v>
      </c>
      <c r="D13" s="36"/>
      <c r="E13" s="36"/>
      <c r="F13" s="36"/>
      <c r="G13" s="37"/>
      <c r="H13" s="33">
        <v>904000</v>
      </c>
      <c r="I13" s="61">
        <v>904000</v>
      </c>
      <c r="J13" s="61">
        <v>0</v>
      </c>
    </row>
    <row r="14" ht="34" customHeight="1" spans="1:10">
      <c r="A14" s="34" t="s">
        <v>732</v>
      </c>
      <c r="B14" s="35"/>
      <c r="C14" s="34" t="s">
        <v>733</v>
      </c>
      <c r="D14" s="36"/>
      <c r="E14" s="36"/>
      <c r="F14" s="36"/>
      <c r="G14" s="37"/>
      <c r="H14" s="33">
        <v>490000</v>
      </c>
      <c r="I14" s="61">
        <v>490000</v>
      </c>
      <c r="J14" s="61"/>
    </row>
    <row r="15" ht="68" customHeight="1" spans="1:10">
      <c r="A15" s="34" t="s">
        <v>734</v>
      </c>
      <c r="B15" s="35"/>
      <c r="C15" s="34" t="s">
        <v>735</v>
      </c>
      <c r="D15" s="36"/>
      <c r="E15" s="36"/>
      <c r="F15" s="36"/>
      <c r="G15" s="37"/>
      <c r="H15" s="33">
        <v>908560</v>
      </c>
      <c r="I15" s="61">
        <v>898560</v>
      </c>
      <c r="J15" s="61">
        <v>10000</v>
      </c>
    </row>
    <row r="16" ht="45" customHeight="1" spans="1:10">
      <c r="A16" s="34" t="s">
        <v>736</v>
      </c>
      <c r="B16" s="35"/>
      <c r="C16" s="34" t="s">
        <v>737</v>
      </c>
      <c r="D16" s="36"/>
      <c r="E16" s="36"/>
      <c r="F16" s="36"/>
      <c r="G16" s="37"/>
      <c r="H16" s="33">
        <v>200000</v>
      </c>
      <c r="I16" s="61">
        <v>200000</v>
      </c>
      <c r="J16" s="61"/>
    </row>
    <row r="17" ht="24" customHeight="1" spans="1:10">
      <c r="A17" s="34" t="s">
        <v>738</v>
      </c>
      <c r="B17" s="35"/>
      <c r="C17" s="34" t="s">
        <v>739</v>
      </c>
      <c r="D17" s="36"/>
      <c r="E17" s="36"/>
      <c r="F17" s="36"/>
      <c r="G17" s="37"/>
      <c r="H17" s="33">
        <v>570000</v>
      </c>
      <c r="I17" s="61">
        <v>570000</v>
      </c>
      <c r="J17" s="61"/>
    </row>
    <row r="18" ht="24" customHeight="1" spans="1:10">
      <c r="A18" s="34" t="s">
        <v>740</v>
      </c>
      <c r="B18" s="35"/>
      <c r="C18" s="34" t="s">
        <v>741</v>
      </c>
      <c r="D18" s="36"/>
      <c r="E18" s="36"/>
      <c r="F18" s="36"/>
      <c r="G18" s="37"/>
      <c r="H18" s="33">
        <v>10000</v>
      </c>
      <c r="I18" s="61">
        <v>10000</v>
      </c>
      <c r="J18" s="61"/>
    </row>
    <row r="19" ht="34" customHeight="1" spans="1:10">
      <c r="A19" s="34" t="s">
        <v>742</v>
      </c>
      <c r="B19" s="35"/>
      <c r="C19" s="34" t="s">
        <v>743</v>
      </c>
      <c r="D19" s="36"/>
      <c r="E19" s="36"/>
      <c r="F19" s="36"/>
      <c r="G19" s="37"/>
      <c r="H19" s="33">
        <v>277440</v>
      </c>
      <c r="I19" s="61">
        <v>277440</v>
      </c>
      <c r="J19" s="61"/>
    </row>
    <row r="20" ht="34" customHeight="1" spans="1:10">
      <c r="A20" s="34" t="s">
        <v>744</v>
      </c>
      <c r="B20" s="35"/>
      <c r="C20" s="34" t="s">
        <v>745</v>
      </c>
      <c r="D20" s="36"/>
      <c r="E20" s="36"/>
      <c r="F20" s="36"/>
      <c r="G20" s="37"/>
      <c r="H20" s="33">
        <v>250000</v>
      </c>
      <c r="I20" s="61">
        <v>250000</v>
      </c>
      <c r="J20" s="61"/>
    </row>
    <row r="21" ht="24" customHeight="1" spans="1:10">
      <c r="A21" s="34" t="s">
        <v>746</v>
      </c>
      <c r="B21" s="35"/>
      <c r="C21" s="34" t="s">
        <v>747</v>
      </c>
      <c r="D21" s="36"/>
      <c r="E21" s="36"/>
      <c r="F21" s="36"/>
      <c r="G21" s="35"/>
      <c r="H21" s="33">
        <v>3720000</v>
      </c>
      <c r="I21" s="61">
        <v>3720000</v>
      </c>
      <c r="J21" s="61"/>
    </row>
    <row r="22" ht="24" customHeight="1" spans="1:10">
      <c r="A22" s="34" t="s">
        <v>339</v>
      </c>
      <c r="B22" s="35"/>
      <c r="C22" s="34" t="s">
        <v>748</v>
      </c>
      <c r="D22" s="36"/>
      <c r="E22" s="36"/>
      <c r="F22" s="36"/>
      <c r="G22" s="35"/>
      <c r="H22" s="33">
        <v>180000</v>
      </c>
      <c r="I22" s="61">
        <v>180000</v>
      </c>
      <c r="J22" s="61"/>
    </row>
    <row r="23" ht="34.5" customHeight="1" spans="1:10">
      <c r="A23" s="38" t="s">
        <v>749</v>
      </c>
      <c r="B23" s="39"/>
      <c r="C23" s="38" t="s">
        <v>749</v>
      </c>
      <c r="D23" s="39"/>
      <c r="E23" s="39"/>
      <c r="F23" s="39"/>
      <c r="G23" s="39"/>
      <c r="H23" s="40">
        <v>13052671.52</v>
      </c>
      <c r="I23" s="62">
        <v>13052671.52</v>
      </c>
      <c r="J23" s="62"/>
    </row>
    <row r="24" ht="32.25" customHeight="1" spans="1:10">
      <c r="A24" s="28" t="s">
        <v>750</v>
      </c>
      <c r="B24" s="29"/>
      <c r="C24" s="29"/>
      <c r="D24" s="28"/>
      <c r="E24" s="28"/>
      <c r="F24" s="28"/>
      <c r="G24" s="28"/>
      <c r="H24" s="28"/>
      <c r="I24" s="29"/>
      <c r="J24" s="29"/>
    </row>
    <row r="25" ht="32.25" customHeight="1" spans="1:10">
      <c r="A25" s="41" t="s">
        <v>751</v>
      </c>
      <c r="B25" s="42"/>
      <c r="C25" s="42"/>
      <c r="D25" s="41"/>
      <c r="E25" s="28"/>
      <c r="F25" s="41"/>
      <c r="G25" s="41"/>
      <c r="H25" s="43" t="s">
        <v>752</v>
      </c>
      <c r="I25" s="43" t="s">
        <v>355</v>
      </c>
      <c r="J25" s="43" t="s">
        <v>753</v>
      </c>
    </row>
    <row r="26" ht="36" customHeight="1" spans="1:10">
      <c r="A26" s="44" t="s">
        <v>348</v>
      </c>
      <c r="B26" s="45" t="s">
        <v>754</v>
      </c>
      <c r="C26" s="45" t="s">
        <v>350</v>
      </c>
      <c r="D26" s="45" t="s">
        <v>351</v>
      </c>
      <c r="E26" s="46" t="s">
        <v>352</v>
      </c>
      <c r="F26" s="45" t="s">
        <v>353</v>
      </c>
      <c r="G26" s="45" t="s">
        <v>354</v>
      </c>
      <c r="H26" s="47"/>
      <c r="I26" s="63"/>
      <c r="J26" s="63"/>
    </row>
    <row r="27" ht="32.25" customHeight="1" spans="1:10">
      <c r="A27" s="48" t="s">
        <v>357</v>
      </c>
      <c r="B27" s="48" t="s">
        <v>707</v>
      </c>
      <c r="C27" s="49" t="s">
        <v>707</v>
      </c>
      <c r="D27" s="48" t="s">
        <v>707</v>
      </c>
      <c r="E27" s="50" t="s">
        <v>707</v>
      </c>
      <c r="F27" s="48" t="s">
        <v>707</v>
      </c>
      <c r="G27" s="48" t="s">
        <v>707</v>
      </c>
      <c r="H27" s="51" t="s">
        <v>707</v>
      </c>
      <c r="I27" s="64" t="s">
        <v>707</v>
      </c>
      <c r="J27" s="51" t="s">
        <v>707</v>
      </c>
    </row>
    <row r="28" customHeight="1" spans="1:10">
      <c r="A28" s="52" t="s">
        <v>707</v>
      </c>
      <c r="B28" s="53" t="s">
        <v>358</v>
      </c>
      <c r="C28" s="53" t="s">
        <v>707</v>
      </c>
      <c r="D28" s="52" t="s">
        <v>707</v>
      </c>
      <c r="E28" s="54" t="s">
        <v>707</v>
      </c>
      <c r="F28" s="52" t="s">
        <v>707</v>
      </c>
      <c r="G28" s="52" t="s">
        <v>707</v>
      </c>
      <c r="H28" s="52" t="s">
        <v>707</v>
      </c>
      <c r="I28" s="53" t="s">
        <v>707</v>
      </c>
      <c r="J28" s="53" t="s">
        <v>707</v>
      </c>
    </row>
    <row r="29" ht="54" customHeight="1" spans="1:10">
      <c r="A29" s="52" t="s">
        <v>707</v>
      </c>
      <c r="B29" s="53" t="s">
        <v>707</v>
      </c>
      <c r="C29" s="53" t="s">
        <v>755</v>
      </c>
      <c r="D29" s="52" t="s">
        <v>756</v>
      </c>
      <c r="E29" s="54">
        <v>70</v>
      </c>
      <c r="F29" s="52" t="s">
        <v>368</v>
      </c>
      <c r="G29" s="52" t="s">
        <v>757</v>
      </c>
      <c r="H29" s="52" t="s">
        <v>758</v>
      </c>
      <c r="I29" s="53" t="s">
        <v>759</v>
      </c>
      <c r="J29" s="53" t="s">
        <v>760</v>
      </c>
    </row>
    <row r="30" ht="60" customHeight="1" spans="1:10">
      <c r="A30" s="52" t="s">
        <v>707</v>
      </c>
      <c r="B30" s="53" t="s">
        <v>707</v>
      </c>
      <c r="C30" s="53" t="s">
        <v>761</v>
      </c>
      <c r="D30" s="52" t="s">
        <v>756</v>
      </c>
      <c r="E30" s="54">
        <v>15</v>
      </c>
      <c r="F30" s="52" t="s">
        <v>403</v>
      </c>
      <c r="G30" s="52" t="s">
        <v>757</v>
      </c>
      <c r="H30" s="52" t="s">
        <v>758</v>
      </c>
      <c r="I30" s="53" t="s">
        <v>762</v>
      </c>
      <c r="J30" s="53" t="s">
        <v>763</v>
      </c>
    </row>
    <row r="31" customHeight="1" spans="1:10">
      <c r="A31" s="52" t="s">
        <v>707</v>
      </c>
      <c r="B31" s="53" t="s">
        <v>373</v>
      </c>
      <c r="C31" s="53" t="s">
        <v>707</v>
      </c>
      <c r="D31" s="52" t="s">
        <v>707</v>
      </c>
      <c r="E31" s="54" t="s">
        <v>707</v>
      </c>
      <c r="F31" s="52" t="s">
        <v>707</v>
      </c>
      <c r="G31" s="52" t="s">
        <v>707</v>
      </c>
      <c r="H31" s="52" t="s">
        <v>707</v>
      </c>
      <c r="I31" s="53" t="s">
        <v>707</v>
      </c>
      <c r="J31" s="53" t="s">
        <v>707</v>
      </c>
    </row>
    <row r="32" ht="58" customHeight="1" spans="1:10">
      <c r="A32" s="52" t="s">
        <v>707</v>
      </c>
      <c r="B32" s="53" t="s">
        <v>707</v>
      </c>
      <c r="C32" s="53" t="s">
        <v>764</v>
      </c>
      <c r="D32" s="52" t="s">
        <v>765</v>
      </c>
      <c r="E32" s="54" t="s">
        <v>766</v>
      </c>
      <c r="F32" s="52" t="s">
        <v>376</v>
      </c>
      <c r="G32" s="52" t="s">
        <v>767</v>
      </c>
      <c r="H32" s="52" t="s">
        <v>768</v>
      </c>
      <c r="I32" s="53" t="s">
        <v>764</v>
      </c>
      <c r="J32" s="53" t="s">
        <v>763</v>
      </c>
    </row>
    <row r="33" ht="22" customHeight="1" spans="1:10">
      <c r="A33" s="52" t="s">
        <v>707</v>
      </c>
      <c r="B33" s="53" t="s">
        <v>377</v>
      </c>
      <c r="C33" s="53" t="s">
        <v>707</v>
      </c>
      <c r="D33" s="52" t="s">
        <v>707</v>
      </c>
      <c r="E33" s="54" t="s">
        <v>707</v>
      </c>
      <c r="F33" s="52" t="s">
        <v>707</v>
      </c>
      <c r="G33" s="52" t="s">
        <v>707</v>
      </c>
      <c r="H33" s="52" t="s">
        <v>707</v>
      </c>
      <c r="I33" s="53" t="s">
        <v>707</v>
      </c>
      <c r="J33" s="53" t="s">
        <v>707</v>
      </c>
    </row>
    <row r="34" ht="31" customHeight="1" spans="1:10">
      <c r="A34" s="52" t="s">
        <v>707</v>
      </c>
      <c r="B34" s="53" t="s">
        <v>707</v>
      </c>
      <c r="C34" s="53" t="s">
        <v>769</v>
      </c>
      <c r="D34" s="52" t="s">
        <v>765</v>
      </c>
      <c r="E34" s="54" t="s">
        <v>379</v>
      </c>
      <c r="F34" s="52" t="s">
        <v>376</v>
      </c>
      <c r="G34" s="52" t="s">
        <v>767</v>
      </c>
      <c r="H34" s="52" t="s">
        <v>768</v>
      </c>
      <c r="I34" s="53" t="s">
        <v>769</v>
      </c>
      <c r="J34" s="53" t="s">
        <v>770</v>
      </c>
    </row>
    <row r="35" ht="32" customHeight="1" spans="1:10">
      <c r="A35" s="52" t="s">
        <v>707</v>
      </c>
      <c r="B35" s="53" t="s">
        <v>707</v>
      </c>
      <c r="C35" s="53" t="s">
        <v>771</v>
      </c>
      <c r="D35" s="52" t="s">
        <v>765</v>
      </c>
      <c r="E35" s="54" t="s">
        <v>395</v>
      </c>
      <c r="F35" s="52" t="s">
        <v>376</v>
      </c>
      <c r="G35" s="52" t="s">
        <v>757</v>
      </c>
      <c r="H35" s="52" t="s">
        <v>768</v>
      </c>
      <c r="I35" s="53" t="s">
        <v>771</v>
      </c>
      <c r="J35" s="53" t="s">
        <v>772</v>
      </c>
    </row>
    <row r="36" customHeight="1" spans="1:10">
      <c r="A36" s="52" t="s">
        <v>381</v>
      </c>
      <c r="B36" s="53" t="s">
        <v>707</v>
      </c>
      <c r="C36" s="53" t="s">
        <v>707</v>
      </c>
      <c r="D36" s="52" t="s">
        <v>707</v>
      </c>
      <c r="E36" s="54" t="s">
        <v>707</v>
      </c>
      <c r="F36" s="52" t="s">
        <v>707</v>
      </c>
      <c r="G36" s="52" t="s">
        <v>707</v>
      </c>
      <c r="H36" s="52" t="s">
        <v>707</v>
      </c>
      <c r="I36" s="53" t="s">
        <v>707</v>
      </c>
      <c r="J36" s="53" t="s">
        <v>707</v>
      </c>
    </row>
    <row r="37" ht="25" customHeight="1" spans="1:10">
      <c r="A37" s="52" t="s">
        <v>707</v>
      </c>
      <c r="B37" s="53" t="s">
        <v>382</v>
      </c>
      <c r="C37" s="53" t="s">
        <v>707</v>
      </c>
      <c r="D37" s="52" t="s">
        <v>707</v>
      </c>
      <c r="E37" s="54" t="s">
        <v>707</v>
      </c>
      <c r="F37" s="52" t="s">
        <v>707</v>
      </c>
      <c r="G37" s="52" t="s">
        <v>707</v>
      </c>
      <c r="H37" s="52" t="s">
        <v>707</v>
      </c>
      <c r="I37" s="53" t="s">
        <v>707</v>
      </c>
      <c r="J37" s="53" t="s">
        <v>707</v>
      </c>
    </row>
    <row r="38" customHeight="1" spans="1:10">
      <c r="A38" s="52" t="s">
        <v>707</v>
      </c>
      <c r="B38" s="53" t="s">
        <v>707</v>
      </c>
      <c r="C38" s="53" t="s">
        <v>773</v>
      </c>
      <c r="D38" s="52" t="s">
        <v>765</v>
      </c>
      <c r="E38" s="54" t="s">
        <v>398</v>
      </c>
      <c r="F38" s="52" t="s">
        <v>376</v>
      </c>
      <c r="G38" s="52" t="s">
        <v>767</v>
      </c>
      <c r="H38" s="52" t="s">
        <v>768</v>
      </c>
      <c r="I38" s="53" t="s">
        <v>773</v>
      </c>
      <c r="J38" s="53" t="s">
        <v>763</v>
      </c>
    </row>
    <row r="39" ht="28" customHeight="1" spans="1:10">
      <c r="A39" s="52" t="s">
        <v>707</v>
      </c>
      <c r="B39" s="53" t="s">
        <v>470</v>
      </c>
      <c r="C39" s="53" t="s">
        <v>707</v>
      </c>
      <c r="D39" s="52" t="s">
        <v>707</v>
      </c>
      <c r="E39" s="54" t="s">
        <v>707</v>
      </c>
      <c r="F39" s="52" t="s">
        <v>707</v>
      </c>
      <c r="G39" s="52" t="s">
        <v>707</v>
      </c>
      <c r="H39" s="52" t="s">
        <v>707</v>
      </c>
      <c r="I39" s="53" t="s">
        <v>707</v>
      </c>
      <c r="J39" s="53" t="s">
        <v>707</v>
      </c>
    </row>
    <row r="40" ht="57" customHeight="1" spans="1:10">
      <c r="A40" s="52" t="s">
        <v>707</v>
      </c>
      <c r="B40" s="53" t="s">
        <v>707</v>
      </c>
      <c r="C40" s="53" t="s">
        <v>774</v>
      </c>
      <c r="D40" s="52" t="s">
        <v>765</v>
      </c>
      <c r="E40" s="54" t="s">
        <v>775</v>
      </c>
      <c r="F40" s="52" t="s">
        <v>376</v>
      </c>
      <c r="G40" s="52" t="s">
        <v>767</v>
      </c>
      <c r="H40" s="52" t="s">
        <v>776</v>
      </c>
      <c r="I40" s="53" t="s">
        <v>774</v>
      </c>
      <c r="J40" s="53" t="s">
        <v>763</v>
      </c>
    </row>
    <row r="41" customHeight="1" spans="1:10">
      <c r="A41" s="52" t="s">
        <v>385</v>
      </c>
      <c r="B41" s="53" t="s">
        <v>707</v>
      </c>
      <c r="C41" s="53" t="s">
        <v>707</v>
      </c>
      <c r="D41" s="52" t="s">
        <v>707</v>
      </c>
      <c r="E41" s="54" t="s">
        <v>707</v>
      </c>
      <c r="F41" s="52" t="s">
        <v>707</v>
      </c>
      <c r="G41" s="52" t="s">
        <v>707</v>
      </c>
      <c r="H41" s="52" t="s">
        <v>707</v>
      </c>
      <c r="I41" s="53" t="s">
        <v>707</v>
      </c>
      <c r="J41" s="53" t="s">
        <v>707</v>
      </c>
    </row>
    <row r="42" customHeight="1" spans="1:10">
      <c r="A42" s="52" t="s">
        <v>707</v>
      </c>
      <c r="B42" s="53" t="s">
        <v>386</v>
      </c>
      <c r="C42" s="53" t="s">
        <v>707</v>
      </c>
      <c r="D42" s="52" t="s">
        <v>707</v>
      </c>
      <c r="E42" s="54" t="s">
        <v>707</v>
      </c>
      <c r="F42" s="52" t="s">
        <v>707</v>
      </c>
      <c r="G42" s="52" t="s">
        <v>707</v>
      </c>
      <c r="H42" s="52" t="s">
        <v>707</v>
      </c>
      <c r="I42" s="53" t="s">
        <v>707</v>
      </c>
      <c r="J42" s="53" t="s">
        <v>707</v>
      </c>
    </row>
    <row r="43" ht="40" customHeight="1" spans="1:10">
      <c r="A43" s="52" t="s">
        <v>707</v>
      </c>
      <c r="B43" s="53" t="s">
        <v>707</v>
      </c>
      <c r="C43" s="53" t="s">
        <v>777</v>
      </c>
      <c r="D43" s="52" t="s">
        <v>756</v>
      </c>
      <c r="E43" s="54" t="s">
        <v>375</v>
      </c>
      <c r="F43" s="52" t="s">
        <v>376</v>
      </c>
      <c r="G43" s="52" t="s">
        <v>757</v>
      </c>
      <c r="H43" s="52" t="s">
        <v>776</v>
      </c>
      <c r="I43" s="53" t="s">
        <v>777</v>
      </c>
      <c r="J43" s="53" t="s">
        <v>778</v>
      </c>
    </row>
  </sheetData>
  <mergeCells count="42">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B23"/>
    <mergeCell ref="C23:G23"/>
    <mergeCell ref="A24:J24"/>
    <mergeCell ref="A25:G25"/>
    <mergeCell ref="A6:A7"/>
    <mergeCell ref="H25:H26"/>
    <mergeCell ref="I25:I26"/>
    <mergeCell ref="J25:J26"/>
    <mergeCell ref="A10:B11"/>
    <mergeCell ref="C10:G11"/>
  </mergeCells>
  <pageMargins left="0.641666666666667" right="0.444444444444444" top="0.507638888888889" bottom="0.507638888888889" header="0.357638888888889" footer="0.357638888888889"/>
  <pageSetup paperSize="9" scale="47"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selection activeCell="A1" sqref="A1:S1"/>
    </sheetView>
  </sheetViews>
  <sheetFormatPr defaultColWidth="8.57407407407407" defaultRowHeight="12.75" customHeight="1"/>
  <cols>
    <col min="1" max="1" width="15.8888888888889" customWidth="1"/>
    <col min="2" max="2" width="35" customWidth="1"/>
    <col min="3" max="19" width="22" customWidth="1"/>
  </cols>
  <sheetData>
    <row r="1" ht="17.25" customHeight="1" spans="1:1">
      <c r="A1" s="122" t="s">
        <v>52</v>
      </c>
    </row>
    <row r="2" ht="41.25" customHeight="1" spans="1:1">
      <c r="A2" s="100" t="str">
        <f>"2025"&amp;"年部门收入预算表"</f>
        <v>2025年部门收入预算表</v>
      </c>
    </row>
    <row r="3" ht="17.25" customHeight="1" spans="1:19">
      <c r="A3" s="103" t="str">
        <f>"单位名称："&amp;"中国共产党昆明市呈贡区委员会宣传部"</f>
        <v>单位名称：中国共产党昆明市呈贡区委员会宣传部</v>
      </c>
      <c r="S3" s="105" t="s">
        <v>1</v>
      </c>
    </row>
    <row r="4" ht="21.75" customHeight="1" spans="1:19">
      <c r="A4" s="241" t="s">
        <v>53</v>
      </c>
      <c r="B4" s="242" t="s">
        <v>54</v>
      </c>
      <c r="C4" s="242" t="s">
        <v>55</v>
      </c>
      <c r="D4" s="243" t="s">
        <v>56</v>
      </c>
      <c r="E4" s="243"/>
      <c r="F4" s="243"/>
      <c r="G4" s="243"/>
      <c r="H4" s="243"/>
      <c r="I4" s="188"/>
      <c r="J4" s="243"/>
      <c r="K4" s="243"/>
      <c r="L4" s="243"/>
      <c r="M4" s="243"/>
      <c r="N4" s="250"/>
      <c r="O4" s="243" t="s">
        <v>45</v>
      </c>
      <c r="P4" s="243"/>
      <c r="Q4" s="243"/>
      <c r="R4" s="243"/>
      <c r="S4" s="250"/>
    </row>
    <row r="5" ht="27" customHeight="1" spans="1:19">
      <c r="A5" s="244"/>
      <c r="B5" s="245"/>
      <c r="C5" s="245"/>
      <c r="D5" s="245" t="s">
        <v>57</v>
      </c>
      <c r="E5" s="245" t="s">
        <v>58</v>
      </c>
      <c r="F5" s="245" t="s">
        <v>59</v>
      </c>
      <c r="G5" s="245" t="s">
        <v>60</v>
      </c>
      <c r="H5" s="245" t="s">
        <v>61</v>
      </c>
      <c r="I5" s="251" t="s">
        <v>62</v>
      </c>
      <c r="J5" s="252"/>
      <c r="K5" s="252"/>
      <c r="L5" s="252"/>
      <c r="M5" s="252"/>
      <c r="N5" s="253"/>
      <c r="O5" s="245" t="s">
        <v>57</v>
      </c>
      <c r="P5" s="245" t="s">
        <v>58</v>
      </c>
      <c r="Q5" s="245" t="s">
        <v>59</v>
      </c>
      <c r="R5" s="245" t="s">
        <v>60</v>
      </c>
      <c r="S5" s="245" t="s">
        <v>63</v>
      </c>
    </row>
    <row r="6" ht="30" customHeight="1" spans="1:19">
      <c r="A6" s="246"/>
      <c r="B6" s="164"/>
      <c r="C6" s="173"/>
      <c r="D6" s="173"/>
      <c r="E6" s="173"/>
      <c r="F6" s="173"/>
      <c r="G6" s="173"/>
      <c r="H6" s="173"/>
      <c r="I6" s="130" t="s">
        <v>57</v>
      </c>
      <c r="J6" s="253" t="s">
        <v>64</v>
      </c>
      <c r="K6" s="253" t="s">
        <v>65</v>
      </c>
      <c r="L6" s="253" t="s">
        <v>66</v>
      </c>
      <c r="M6" s="253" t="s">
        <v>67</v>
      </c>
      <c r="N6" s="253" t="s">
        <v>68</v>
      </c>
      <c r="O6" s="254"/>
      <c r="P6" s="254"/>
      <c r="Q6" s="254"/>
      <c r="R6" s="254"/>
      <c r="S6" s="173"/>
    </row>
    <row r="7" ht="15" customHeight="1" spans="1:19">
      <c r="A7" s="247">
        <v>1</v>
      </c>
      <c r="B7" s="247">
        <v>2</v>
      </c>
      <c r="C7" s="247">
        <v>3</v>
      </c>
      <c r="D7" s="247">
        <v>4</v>
      </c>
      <c r="E7" s="247">
        <v>5</v>
      </c>
      <c r="F7" s="247">
        <v>6</v>
      </c>
      <c r="G7" s="247">
        <v>7</v>
      </c>
      <c r="H7" s="247">
        <v>8</v>
      </c>
      <c r="I7" s="130">
        <v>9</v>
      </c>
      <c r="J7" s="247">
        <v>10</v>
      </c>
      <c r="K7" s="247">
        <v>11</v>
      </c>
      <c r="L7" s="247">
        <v>12</v>
      </c>
      <c r="M7" s="247">
        <v>13</v>
      </c>
      <c r="N7" s="247">
        <v>14</v>
      </c>
      <c r="O7" s="247">
        <v>15</v>
      </c>
      <c r="P7" s="247">
        <v>16</v>
      </c>
      <c r="Q7" s="247">
        <v>17</v>
      </c>
      <c r="R7" s="247">
        <v>18</v>
      </c>
      <c r="S7" s="247">
        <v>19</v>
      </c>
    </row>
    <row r="8" ht="18" customHeight="1" spans="1:19">
      <c r="A8" s="82" t="s">
        <v>69</v>
      </c>
      <c r="B8" s="82" t="s">
        <v>70</v>
      </c>
      <c r="C8" s="139">
        <v>20562671.52</v>
      </c>
      <c r="D8" s="139">
        <v>20562671.52</v>
      </c>
      <c r="E8" s="139">
        <v>20552671.52</v>
      </c>
      <c r="F8" s="139"/>
      <c r="G8" s="139"/>
      <c r="H8" s="139"/>
      <c r="I8" s="139">
        <v>10000</v>
      </c>
      <c r="J8" s="139"/>
      <c r="K8" s="139"/>
      <c r="L8" s="139"/>
      <c r="M8" s="139"/>
      <c r="N8" s="139">
        <v>10000</v>
      </c>
      <c r="O8" s="139"/>
      <c r="P8" s="139"/>
      <c r="Q8" s="139"/>
      <c r="R8" s="139"/>
      <c r="S8" s="139"/>
    </row>
    <row r="9" ht="18" customHeight="1" spans="1:19">
      <c r="A9" s="248" t="s">
        <v>71</v>
      </c>
      <c r="B9" s="248" t="s">
        <v>70</v>
      </c>
      <c r="C9" s="139">
        <v>8290730.08</v>
      </c>
      <c r="D9" s="139">
        <v>8290730.08</v>
      </c>
      <c r="E9" s="139">
        <v>8280730.08</v>
      </c>
      <c r="F9" s="139"/>
      <c r="G9" s="139"/>
      <c r="H9" s="139"/>
      <c r="I9" s="139">
        <v>10000</v>
      </c>
      <c r="J9" s="139"/>
      <c r="K9" s="139"/>
      <c r="L9" s="139"/>
      <c r="M9" s="139"/>
      <c r="N9" s="139">
        <v>10000</v>
      </c>
      <c r="O9" s="139"/>
      <c r="P9" s="139"/>
      <c r="Q9" s="139"/>
      <c r="R9" s="139"/>
      <c r="S9" s="139"/>
    </row>
    <row r="10" ht="18" customHeight="1" spans="1:19">
      <c r="A10" s="248" t="s">
        <v>72</v>
      </c>
      <c r="B10" s="248" t="s">
        <v>73</v>
      </c>
      <c r="C10" s="139">
        <v>12271941.44</v>
      </c>
      <c r="D10" s="139">
        <v>12271941.44</v>
      </c>
      <c r="E10" s="139">
        <v>12271941.44</v>
      </c>
      <c r="F10" s="139"/>
      <c r="G10" s="139"/>
      <c r="H10" s="139"/>
      <c r="I10" s="139"/>
      <c r="J10" s="139"/>
      <c r="K10" s="139"/>
      <c r="L10" s="139"/>
      <c r="M10" s="139"/>
      <c r="N10" s="139"/>
      <c r="O10" s="139"/>
      <c r="P10" s="139"/>
      <c r="Q10" s="139"/>
      <c r="R10" s="139"/>
      <c r="S10" s="139"/>
    </row>
    <row r="11" ht="18" customHeight="1" spans="1:19">
      <c r="A11" s="108" t="s">
        <v>55</v>
      </c>
      <c r="B11" s="249"/>
      <c r="C11" s="139">
        <v>20562671.52</v>
      </c>
      <c r="D11" s="139">
        <v>20562671.52</v>
      </c>
      <c r="E11" s="139">
        <v>20552671.52</v>
      </c>
      <c r="F11" s="139"/>
      <c r="G11" s="139"/>
      <c r="H11" s="139"/>
      <c r="I11" s="139">
        <v>10000</v>
      </c>
      <c r="J11" s="139"/>
      <c r="K11" s="139"/>
      <c r="L11" s="139"/>
      <c r="M11" s="139"/>
      <c r="N11" s="139">
        <v>10000</v>
      </c>
      <c r="O11" s="139"/>
      <c r="P11" s="139"/>
      <c r="Q11" s="139"/>
      <c r="R11" s="139"/>
      <c r="S11" s="139"/>
    </row>
  </sheetData>
  <mergeCells count="20">
    <mergeCell ref="A1:S1"/>
    <mergeCell ref="A2:S2"/>
    <mergeCell ref="A3:B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topLeftCell="A21" workbookViewId="0">
      <selection activeCell="E33" sqref="E33"/>
    </sheetView>
  </sheetViews>
  <sheetFormatPr defaultColWidth="8.57407407407407" defaultRowHeight="12.75" customHeight="1"/>
  <cols>
    <col min="1" max="1" width="14.2777777777778" customWidth="1"/>
    <col min="2" max="2" width="37.5740740740741" customWidth="1"/>
    <col min="3" max="8" width="24.5740740740741" customWidth="1"/>
    <col min="9" max="9" width="26.712962962963" customWidth="1"/>
    <col min="10" max="11" width="24.4259259259259" customWidth="1"/>
    <col min="12" max="15" width="24.5740740740741" customWidth="1"/>
  </cols>
  <sheetData>
    <row r="1" ht="17.25" customHeight="1" spans="1:1">
      <c r="A1" s="105" t="s">
        <v>74</v>
      </c>
    </row>
    <row r="2" ht="41.25" customHeight="1" spans="1:1">
      <c r="A2" s="100" t="str">
        <f>"2025"&amp;"年部门支出预算表"</f>
        <v>2025年部门支出预算表</v>
      </c>
    </row>
    <row r="3" ht="17.25" customHeight="1" spans="1:15">
      <c r="A3" s="103" t="str">
        <f>"单位名称："&amp;"中国共产党昆明市呈贡区委员会宣传部"</f>
        <v>单位名称：中国共产党昆明市呈贡区委员会宣传部</v>
      </c>
      <c r="O3" s="105" t="s">
        <v>1</v>
      </c>
    </row>
    <row r="4" ht="27" customHeight="1" spans="1:15">
      <c r="A4" s="227" t="s">
        <v>75</v>
      </c>
      <c r="B4" s="227" t="s">
        <v>76</v>
      </c>
      <c r="C4" s="227" t="s">
        <v>55</v>
      </c>
      <c r="D4" s="228" t="s">
        <v>58</v>
      </c>
      <c r="E4" s="229"/>
      <c r="F4" s="230"/>
      <c r="G4" s="231" t="s">
        <v>59</v>
      </c>
      <c r="H4" s="231" t="s">
        <v>60</v>
      </c>
      <c r="I4" s="231" t="s">
        <v>77</v>
      </c>
      <c r="J4" s="228" t="s">
        <v>62</v>
      </c>
      <c r="K4" s="229"/>
      <c r="L4" s="229"/>
      <c r="M4" s="229"/>
      <c r="N4" s="238"/>
      <c r="O4" s="239"/>
    </row>
    <row r="5" ht="42" customHeight="1" spans="1:15">
      <c r="A5" s="232"/>
      <c r="B5" s="232"/>
      <c r="C5" s="233"/>
      <c r="D5" s="234" t="s">
        <v>57</v>
      </c>
      <c r="E5" s="234" t="s">
        <v>78</v>
      </c>
      <c r="F5" s="234" t="s">
        <v>79</v>
      </c>
      <c r="G5" s="233"/>
      <c r="H5" s="233"/>
      <c r="I5" s="240"/>
      <c r="J5" s="234" t="s">
        <v>57</v>
      </c>
      <c r="K5" s="221" t="s">
        <v>80</v>
      </c>
      <c r="L5" s="221" t="s">
        <v>81</v>
      </c>
      <c r="M5" s="221" t="s">
        <v>82</v>
      </c>
      <c r="N5" s="221" t="s">
        <v>83</v>
      </c>
      <c r="O5" s="221" t="s">
        <v>84</v>
      </c>
    </row>
    <row r="6" ht="18" customHeight="1" spans="1:15">
      <c r="A6" s="111" t="s">
        <v>85</v>
      </c>
      <c r="B6" s="111" t="s">
        <v>86</v>
      </c>
      <c r="C6" s="111" t="s">
        <v>87</v>
      </c>
      <c r="D6" s="114" t="s">
        <v>88</v>
      </c>
      <c r="E6" s="114" t="s">
        <v>89</v>
      </c>
      <c r="F6" s="114" t="s">
        <v>90</v>
      </c>
      <c r="G6" s="114" t="s">
        <v>91</v>
      </c>
      <c r="H6" s="114" t="s">
        <v>92</v>
      </c>
      <c r="I6" s="114" t="s">
        <v>93</v>
      </c>
      <c r="J6" s="114" t="s">
        <v>94</v>
      </c>
      <c r="K6" s="114" t="s">
        <v>95</v>
      </c>
      <c r="L6" s="114" t="s">
        <v>96</v>
      </c>
      <c r="M6" s="114" t="s">
        <v>97</v>
      </c>
      <c r="N6" s="111" t="s">
        <v>98</v>
      </c>
      <c r="O6" s="114" t="s">
        <v>99</v>
      </c>
    </row>
    <row r="7" ht="21" customHeight="1" spans="1:15">
      <c r="A7" s="32" t="s">
        <v>100</v>
      </c>
      <c r="B7" s="32" t="s">
        <v>101</v>
      </c>
      <c r="C7" s="139">
        <v>16832533.52</v>
      </c>
      <c r="D7" s="139">
        <v>16822533.52</v>
      </c>
      <c r="E7" s="139">
        <v>9712533.52</v>
      </c>
      <c r="F7" s="139">
        <v>7110000</v>
      </c>
      <c r="G7" s="139"/>
      <c r="H7" s="139"/>
      <c r="I7" s="139"/>
      <c r="J7" s="139">
        <v>10000</v>
      </c>
      <c r="K7" s="139"/>
      <c r="L7" s="139"/>
      <c r="M7" s="139"/>
      <c r="N7" s="139"/>
      <c r="O7" s="139">
        <v>10000</v>
      </c>
    </row>
    <row r="8" ht="21" customHeight="1" spans="1:15">
      <c r="A8" s="235" t="s">
        <v>102</v>
      </c>
      <c r="B8" s="235" t="s">
        <v>103</v>
      </c>
      <c r="C8" s="139">
        <v>16832533.52</v>
      </c>
      <c r="D8" s="139">
        <v>16822533.52</v>
      </c>
      <c r="E8" s="139">
        <v>9712533.52</v>
      </c>
      <c r="F8" s="139">
        <v>7110000</v>
      </c>
      <c r="G8" s="139"/>
      <c r="H8" s="139"/>
      <c r="I8" s="139"/>
      <c r="J8" s="139">
        <v>10000</v>
      </c>
      <c r="K8" s="139"/>
      <c r="L8" s="139"/>
      <c r="M8" s="139"/>
      <c r="N8" s="139"/>
      <c r="O8" s="139">
        <v>10000</v>
      </c>
    </row>
    <row r="9" ht="21" customHeight="1" spans="1:15">
      <c r="A9" s="236" t="s">
        <v>104</v>
      </c>
      <c r="B9" s="236" t="s">
        <v>105</v>
      </c>
      <c r="C9" s="139">
        <v>3488910.08</v>
      </c>
      <c r="D9" s="139">
        <v>3488910.08</v>
      </c>
      <c r="E9" s="139">
        <v>3488910.08</v>
      </c>
      <c r="F9" s="139"/>
      <c r="G9" s="139"/>
      <c r="H9" s="139"/>
      <c r="I9" s="139"/>
      <c r="J9" s="139"/>
      <c r="K9" s="139"/>
      <c r="L9" s="139"/>
      <c r="M9" s="139"/>
      <c r="N9" s="139"/>
      <c r="O9" s="139"/>
    </row>
    <row r="10" ht="21" customHeight="1" spans="1:15">
      <c r="A10" s="236" t="s">
        <v>106</v>
      </c>
      <c r="B10" s="236" t="s">
        <v>107</v>
      </c>
      <c r="C10" s="139">
        <v>6223623.44</v>
      </c>
      <c r="D10" s="139">
        <v>6223623.44</v>
      </c>
      <c r="E10" s="139">
        <v>6223623.44</v>
      </c>
      <c r="F10" s="139"/>
      <c r="G10" s="139"/>
      <c r="H10" s="139"/>
      <c r="I10" s="139"/>
      <c r="J10" s="139"/>
      <c r="K10" s="139"/>
      <c r="L10" s="139"/>
      <c r="M10" s="139"/>
      <c r="N10" s="139"/>
      <c r="O10" s="139"/>
    </row>
    <row r="11" ht="21" customHeight="1" spans="1:15">
      <c r="A11" s="236" t="s">
        <v>108</v>
      </c>
      <c r="B11" s="236" t="s">
        <v>109</v>
      </c>
      <c r="C11" s="139">
        <v>7120000</v>
      </c>
      <c r="D11" s="139">
        <v>7110000</v>
      </c>
      <c r="E11" s="139"/>
      <c r="F11" s="139">
        <v>7110000</v>
      </c>
      <c r="G11" s="139"/>
      <c r="H11" s="139"/>
      <c r="I11" s="139"/>
      <c r="J11" s="139">
        <v>10000</v>
      </c>
      <c r="K11" s="139"/>
      <c r="L11" s="139"/>
      <c r="M11" s="139"/>
      <c r="N11" s="139"/>
      <c r="O11" s="139">
        <v>10000</v>
      </c>
    </row>
    <row r="12" ht="21" customHeight="1" spans="1:15">
      <c r="A12" s="32" t="s">
        <v>110</v>
      </c>
      <c r="B12" s="32" t="s">
        <v>111</v>
      </c>
      <c r="C12" s="139">
        <v>405000</v>
      </c>
      <c r="D12" s="139">
        <v>405000</v>
      </c>
      <c r="E12" s="139">
        <v>15000</v>
      </c>
      <c r="F12" s="139">
        <v>390000</v>
      </c>
      <c r="G12" s="139"/>
      <c r="H12" s="139"/>
      <c r="I12" s="139"/>
      <c r="J12" s="139"/>
      <c r="K12" s="139"/>
      <c r="L12" s="139"/>
      <c r="M12" s="139"/>
      <c r="N12" s="139"/>
      <c r="O12" s="139"/>
    </row>
    <row r="13" ht="21" customHeight="1" spans="1:15">
      <c r="A13" s="235" t="s">
        <v>112</v>
      </c>
      <c r="B13" s="235" t="s">
        <v>113</v>
      </c>
      <c r="C13" s="139">
        <v>405000</v>
      </c>
      <c r="D13" s="139">
        <v>405000</v>
      </c>
      <c r="E13" s="139">
        <v>15000</v>
      </c>
      <c r="F13" s="139">
        <v>390000</v>
      </c>
      <c r="G13" s="139"/>
      <c r="H13" s="139"/>
      <c r="I13" s="139"/>
      <c r="J13" s="139"/>
      <c r="K13" s="139"/>
      <c r="L13" s="139"/>
      <c r="M13" s="139"/>
      <c r="N13" s="139"/>
      <c r="O13" s="139"/>
    </row>
    <row r="14" ht="21" customHeight="1" spans="1:15">
      <c r="A14" s="236" t="s">
        <v>114</v>
      </c>
      <c r="B14" s="236" t="s">
        <v>115</v>
      </c>
      <c r="C14" s="139">
        <v>405000</v>
      </c>
      <c r="D14" s="139">
        <v>405000</v>
      </c>
      <c r="E14" s="139">
        <v>15000</v>
      </c>
      <c r="F14" s="139">
        <v>390000</v>
      </c>
      <c r="G14" s="139"/>
      <c r="H14" s="139"/>
      <c r="I14" s="139"/>
      <c r="J14" s="139"/>
      <c r="K14" s="139"/>
      <c r="L14" s="139"/>
      <c r="M14" s="139"/>
      <c r="N14" s="139"/>
      <c r="O14" s="139"/>
    </row>
    <row r="15" ht="21" customHeight="1" spans="1:15">
      <c r="A15" s="32" t="s">
        <v>116</v>
      </c>
      <c r="B15" s="32" t="s">
        <v>117</v>
      </c>
      <c r="C15" s="139">
        <v>1479744</v>
      </c>
      <c r="D15" s="139">
        <v>1479744</v>
      </c>
      <c r="E15" s="139">
        <v>1479744</v>
      </c>
      <c r="F15" s="139"/>
      <c r="G15" s="139"/>
      <c r="H15" s="139"/>
      <c r="I15" s="139"/>
      <c r="J15" s="139"/>
      <c r="K15" s="139"/>
      <c r="L15" s="139"/>
      <c r="M15" s="139"/>
      <c r="N15" s="139"/>
      <c r="O15" s="139"/>
    </row>
    <row r="16" ht="21" customHeight="1" spans="1:15">
      <c r="A16" s="235" t="s">
        <v>118</v>
      </c>
      <c r="B16" s="235" t="s">
        <v>119</v>
      </c>
      <c r="C16" s="139">
        <v>1450920</v>
      </c>
      <c r="D16" s="139">
        <v>1450920</v>
      </c>
      <c r="E16" s="139">
        <v>1450920</v>
      </c>
      <c r="F16" s="139"/>
      <c r="G16" s="139"/>
      <c r="H16" s="139"/>
      <c r="I16" s="139"/>
      <c r="J16" s="139"/>
      <c r="K16" s="139"/>
      <c r="L16" s="139"/>
      <c r="M16" s="139"/>
      <c r="N16" s="139"/>
      <c r="O16" s="139"/>
    </row>
    <row r="17" ht="21" customHeight="1" spans="1:15">
      <c r="A17" s="236" t="s">
        <v>120</v>
      </c>
      <c r="B17" s="236" t="s">
        <v>121</v>
      </c>
      <c r="C17" s="139">
        <v>154800</v>
      </c>
      <c r="D17" s="139">
        <v>154800</v>
      </c>
      <c r="E17" s="139">
        <v>154800</v>
      </c>
      <c r="F17" s="139"/>
      <c r="G17" s="139"/>
      <c r="H17" s="139"/>
      <c r="I17" s="139"/>
      <c r="J17" s="139"/>
      <c r="K17" s="139"/>
      <c r="L17" s="139"/>
      <c r="M17" s="139"/>
      <c r="N17" s="139"/>
      <c r="O17" s="139"/>
    </row>
    <row r="18" ht="21" customHeight="1" spans="1:15">
      <c r="A18" s="236" t="s">
        <v>122</v>
      </c>
      <c r="B18" s="236" t="s">
        <v>123</v>
      </c>
      <c r="C18" s="139">
        <v>168000</v>
      </c>
      <c r="D18" s="139">
        <v>168000</v>
      </c>
      <c r="E18" s="139">
        <v>168000</v>
      </c>
      <c r="F18" s="139"/>
      <c r="G18" s="139"/>
      <c r="H18" s="139"/>
      <c r="I18" s="139"/>
      <c r="J18" s="139"/>
      <c r="K18" s="139"/>
      <c r="L18" s="139"/>
      <c r="M18" s="139"/>
      <c r="N18" s="139"/>
      <c r="O18" s="139"/>
    </row>
    <row r="19" ht="21" customHeight="1" spans="1:15">
      <c r="A19" s="236" t="s">
        <v>124</v>
      </c>
      <c r="B19" s="236" t="s">
        <v>125</v>
      </c>
      <c r="C19" s="139">
        <v>1028120</v>
      </c>
      <c r="D19" s="139">
        <v>1028120</v>
      </c>
      <c r="E19" s="139">
        <v>1028120</v>
      </c>
      <c r="F19" s="139"/>
      <c r="G19" s="139"/>
      <c r="H19" s="139"/>
      <c r="I19" s="139"/>
      <c r="J19" s="139"/>
      <c r="K19" s="139"/>
      <c r="L19" s="139"/>
      <c r="M19" s="139"/>
      <c r="N19" s="139"/>
      <c r="O19" s="139"/>
    </row>
    <row r="20" ht="21" customHeight="1" spans="1:15">
      <c r="A20" s="236" t="s">
        <v>126</v>
      </c>
      <c r="B20" s="236" t="s">
        <v>127</v>
      </c>
      <c r="C20" s="139">
        <v>100000</v>
      </c>
      <c r="D20" s="139">
        <v>100000</v>
      </c>
      <c r="E20" s="139">
        <v>100000</v>
      </c>
      <c r="F20" s="139"/>
      <c r="G20" s="139"/>
      <c r="H20" s="139"/>
      <c r="I20" s="139"/>
      <c r="J20" s="139"/>
      <c r="K20" s="139"/>
      <c r="L20" s="139"/>
      <c r="M20" s="139"/>
      <c r="N20" s="139"/>
      <c r="O20" s="139"/>
    </row>
    <row r="21" ht="21" customHeight="1" spans="1:15">
      <c r="A21" s="235" t="s">
        <v>128</v>
      </c>
      <c r="B21" s="235" t="s">
        <v>129</v>
      </c>
      <c r="C21" s="139">
        <v>28824</v>
      </c>
      <c r="D21" s="139">
        <v>28824</v>
      </c>
      <c r="E21" s="139">
        <v>28824</v>
      </c>
      <c r="F21" s="139"/>
      <c r="G21" s="139"/>
      <c r="H21" s="139"/>
      <c r="I21" s="139"/>
      <c r="J21" s="139"/>
      <c r="K21" s="139"/>
      <c r="L21" s="139"/>
      <c r="M21" s="139"/>
      <c r="N21" s="139"/>
      <c r="O21" s="139"/>
    </row>
    <row r="22" ht="21" customHeight="1" spans="1:15">
      <c r="A22" s="236" t="s">
        <v>130</v>
      </c>
      <c r="B22" s="236" t="s">
        <v>131</v>
      </c>
      <c r="C22" s="139">
        <v>28824</v>
      </c>
      <c r="D22" s="139">
        <v>28824</v>
      </c>
      <c r="E22" s="139">
        <v>28824</v>
      </c>
      <c r="F22" s="139"/>
      <c r="G22" s="139"/>
      <c r="H22" s="139"/>
      <c r="I22" s="139"/>
      <c r="J22" s="139"/>
      <c r="K22" s="139"/>
      <c r="L22" s="139"/>
      <c r="M22" s="139"/>
      <c r="N22" s="139"/>
      <c r="O22" s="139"/>
    </row>
    <row r="23" ht="21" customHeight="1" spans="1:15">
      <c r="A23" s="32" t="s">
        <v>132</v>
      </c>
      <c r="B23" s="32" t="s">
        <v>133</v>
      </c>
      <c r="C23" s="139">
        <v>976512</v>
      </c>
      <c r="D23" s="139">
        <v>976512</v>
      </c>
      <c r="E23" s="139">
        <v>976512</v>
      </c>
      <c r="F23" s="139"/>
      <c r="G23" s="139"/>
      <c r="H23" s="139"/>
      <c r="I23" s="139"/>
      <c r="J23" s="139"/>
      <c r="K23" s="139"/>
      <c r="L23" s="139"/>
      <c r="M23" s="139"/>
      <c r="N23" s="139"/>
      <c r="O23" s="139"/>
    </row>
    <row r="24" ht="21" customHeight="1" spans="1:15">
      <c r="A24" s="235" t="s">
        <v>134</v>
      </c>
      <c r="B24" s="235" t="s">
        <v>135</v>
      </c>
      <c r="C24" s="139">
        <v>976512</v>
      </c>
      <c r="D24" s="139">
        <v>976512</v>
      </c>
      <c r="E24" s="139">
        <v>976512</v>
      </c>
      <c r="F24" s="139"/>
      <c r="G24" s="139"/>
      <c r="H24" s="139"/>
      <c r="I24" s="139"/>
      <c r="J24" s="139"/>
      <c r="K24" s="139"/>
      <c r="L24" s="139"/>
      <c r="M24" s="139"/>
      <c r="N24" s="139"/>
      <c r="O24" s="139"/>
    </row>
    <row r="25" ht="21" customHeight="1" spans="1:15">
      <c r="A25" s="236" t="s">
        <v>136</v>
      </c>
      <c r="B25" s="236" t="s">
        <v>137</v>
      </c>
      <c r="C25" s="139">
        <v>150080</v>
      </c>
      <c r="D25" s="139">
        <v>150080</v>
      </c>
      <c r="E25" s="139">
        <v>150080</v>
      </c>
      <c r="F25" s="139"/>
      <c r="G25" s="139"/>
      <c r="H25" s="139"/>
      <c r="I25" s="139"/>
      <c r="J25" s="139"/>
      <c r="K25" s="139"/>
      <c r="L25" s="139"/>
      <c r="M25" s="139"/>
      <c r="N25" s="139"/>
      <c r="O25" s="139"/>
    </row>
    <row r="26" ht="21" customHeight="1" spans="1:15">
      <c r="A26" s="236" t="s">
        <v>138</v>
      </c>
      <c r="B26" s="236" t="s">
        <v>139</v>
      </c>
      <c r="C26" s="139">
        <v>357480</v>
      </c>
      <c r="D26" s="139">
        <v>357480</v>
      </c>
      <c r="E26" s="139">
        <v>357480</v>
      </c>
      <c r="F26" s="139"/>
      <c r="G26" s="139"/>
      <c r="H26" s="139"/>
      <c r="I26" s="139"/>
      <c r="J26" s="139"/>
      <c r="K26" s="139"/>
      <c r="L26" s="139"/>
      <c r="M26" s="139"/>
      <c r="N26" s="139"/>
      <c r="O26" s="139"/>
    </row>
    <row r="27" ht="21" customHeight="1" spans="1:15">
      <c r="A27" s="236" t="s">
        <v>140</v>
      </c>
      <c r="B27" s="236" t="s">
        <v>141</v>
      </c>
      <c r="C27" s="139">
        <v>415600</v>
      </c>
      <c r="D27" s="139">
        <v>415600</v>
      </c>
      <c r="E27" s="139">
        <v>415600</v>
      </c>
      <c r="F27" s="139"/>
      <c r="G27" s="139"/>
      <c r="H27" s="139"/>
      <c r="I27" s="139"/>
      <c r="J27" s="139"/>
      <c r="K27" s="139"/>
      <c r="L27" s="139"/>
      <c r="M27" s="139"/>
      <c r="N27" s="139"/>
      <c r="O27" s="139"/>
    </row>
    <row r="28" ht="21" customHeight="1" spans="1:15">
      <c r="A28" s="236" t="s">
        <v>142</v>
      </c>
      <c r="B28" s="236" t="s">
        <v>143</v>
      </c>
      <c r="C28" s="139">
        <v>53352</v>
      </c>
      <c r="D28" s="139">
        <v>53352</v>
      </c>
      <c r="E28" s="139">
        <v>53352</v>
      </c>
      <c r="F28" s="139"/>
      <c r="G28" s="139"/>
      <c r="H28" s="139"/>
      <c r="I28" s="139"/>
      <c r="J28" s="139"/>
      <c r="K28" s="139"/>
      <c r="L28" s="139"/>
      <c r="M28" s="139"/>
      <c r="N28" s="139"/>
      <c r="O28" s="139"/>
    </row>
    <row r="29" ht="21" customHeight="1" spans="1:15">
      <c r="A29" s="32" t="s">
        <v>144</v>
      </c>
      <c r="B29" s="32" t="s">
        <v>145</v>
      </c>
      <c r="C29" s="139">
        <v>868882</v>
      </c>
      <c r="D29" s="139">
        <v>868882</v>
      </c>
      <c r="E29" s="139">
        <v>868882</v>
      </c>
      <c r="F29" s="139"/>
      <c r="G29" s="139"/>
      <c r="H29" s="139"/>
      <c r="I29" s="139"/>
      <c r="J29" s="139"/>
      <c r="K29" s="139"/>
      <c r="L29" s="139"/>
      <c r="M29" s="139"/>
      <c r="N29" s="139"/>
      <c r="O29" s="139"/>
    </row>
    <row r="30" ht="21" customHeight="1" spans="1:15">
      <c r="A30" s="235" t="s">
        <v>146</v>
      </c>
      <c r="B30" s="235" t="s">
        <v>147</v>
      </c>
      <c r="C30" s="139">
        <v>868882</v>
      </c>
      <c r="D30" s="139">
        <v>868882</v>
      </c>
      <c r="E30" s="139">
        <v>868882</v>
      </c>
      <c r="F30" s="139"/>
      <c r="G30" s="139"/>
      <c r="H30" s="139"/>
      <c r="I30" s="139"/>
      <c r="J30" s="139"/>
      <c r="K30" s="139"/>
      <c r="L30" s="139"/>
      <c r="M30" s="139"/>
      <c r="N30" s="139"/>
      <c r="O30" s="139"/>
    </row>
    <row r="31" ht="21" customHeight="1" spans="1:15">
      <c r="A31" s="236" t="s">
        <v>148</v>
      </c>
      <c r="B31" s="236" t="s">
        <v>149</v>
      </c>
      <c r="C31" s="139">
        <v>832162</v>
      </c>
      <c r="D31" s="139">
        <v>832162</v>
      </c>
      <c r="E31" s="139">
        <v>832162</v>
      </c>
      <c r="F31" s="139"/>
      <c r="G31" s="139"/>
      <c r="H31" s="139"/>
      <c r="I31" s="139"/>
      <c r="J31" s="139"/>
      <c r="K31" s="139"/>
      <c r="L31" s="139"/>
      <c r="M31" s="139"/>
      <c r="N31" s="139"/>
      <c r="O31" s="139"/>
    </row>
    <row r="32" ht="21" customHeight="1" spans="1:15">
      <c r="A32" s="236" t="s">
        <v>150</v>
      </c>
      <c r="B32" s="236" t="s">
        <v>151</v>
      </c>
      <c r="C32" s="139">
        <v>36720</v>
      </c>
      <c r="D32" s="139">
        <v>36720</v>
      </c>
      <c r="E32" s="139">
        <v>36720</v>
      </c>
      <c r="F32" s="139"/>
      <c r="G32" s="139"/>
      <c r="H32" s="139"/>
      <c r="I32" s="139"/>
      <c r="J32" s="139"/>
      <c r="K32" s="139"/>
      <c r="L32" s="139"/>
      <c r="M32" s="139"/>
      <c r="N32" s="139"/>
      <c r="O32" s="139"/>
    </row>
    <row r="33" ht="21" customHeight="1" spans="1:15">
      <c r="A33" s="237" t="s">
        <v>55</v>
      </c>
      <c r="B33" s="94"/>
      <c r="C33" s="139">
        <v>20562671.52</v>
      </c>
      <c r="D33" s="139">
        <v>20552671.52</v>
      </c>
      <c r="E33" s="139">
        <v>13052671.52</v>
      </c>
      <c r="F33" s="139">
        <v>7500000</v>
      </c>
      <c r="G33" s="139"/>
      <c r="H33" s="139"/>
      <c r="I33" s="139"/>
      <c r="J33" s="139">
        <v>10000</v>
      </c>
      <c r="K33" s="139"/>
      <c r="L33" s="139"/>
      <c r="M33" s="139"/>
      <c r="N33" s="139"/>
      <c r="O33" s="139">
        <v>10000</v>
      </c>
    </row>
  </sheetData>
  <mergeCells count="12">
    <mergeCell ref="A1:O1"/>
    <mergeCell ref="A2:O2"/>
    <mergeCell ref="A3:B3"/>
    <mergeCell ref="D4:F4"/>
    <mergeCell ref="J4:O4"/>
    <mergeCell ref="A33:B33"/>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14" workbookViewId="0">
      <selection activeCell="B34" sqref="B34"/>
    </sheetView>
  </sheetViews>
  <sheetFormatPr defaultColWidth="8.57407407407407" defaultRowHeight="12.75" customHeight="1" outlineLevelCol="3"/>
  <cols>
    <col min="1" max="4" width="35.5740740740741" customWidth="1"/>
  </cols>
  <sheetData>
    <row r="1" ht="15" customHeight="1" spans="1:4">
      <c r="A1" s="101"/>
      <c r="B1" s="105"/>
      <c r="C1" s="105"/>
      <c r="D1" s="105" t="s">
        <v>152</v>
      </c>
    </row>
    <row r="2" ht="41.25" customHeight="1" spans="1:1">
      <c r="A2" s="100" t="str">
        <f>"2025"&amp;"年部门财政拨款收支预算总表"</f>
        <v>2025年部门财政拨款收支预算总表</v>
      </c>
    </row>
    <row r="3" ht="17.25" customHeight="1" spans="1:4">
      <c r="A3" s="103" t="str">
        <f>"单位名称："&amp;"中国共产党昆明市呈贡区委员会宣传部"</f>
        <v>单位名称：中国共产党昆明市呈贡区委员会宣传部</v>
      </c>
      <c r="B3" s="220"/>
      <c r="D3" s="105" t="s">
        <v>1</v>
      </c>
    </row>
    <row r="4" ht="17.25" customHeight="1" spans="1:4">
      <c r="A4" s="221" t="s">
        <v>2</v>
      </c>
      <c r="B4" s="222"/>
      <c r="C4" s="221" t="s">
        <v>3</v>
      </c>
      <c r="D4" s="222"/>
    </row>
    <row r="5" ht="18.75" customHeight="1" spans="1:4">
      <c r="A5" s="221" t="s">
        <v>4</v>
      </c>
      <c r="B5" s="221" t="s">
        <v>5</v>
      </c>
      <c r="C5" s="221" t="s">
        <v>6</v>
      </c>
      <c r="D5" s="221" t="s">
        <v>5</v>
      </c>
    </row>
    <row r="6" ht="16.5" customHeight="1" spans="1:4">
      <c r="A6" s="223" t="s">
        <v>153</v>
      </c>
      <c r="B6" s="139">
        <v>20552671.52</v>
      </c>
      <c r="C6" s="223" t="s">
        <v>154</v>
      </c>
      <c r="D6" s="139">
        <v>20552671.52</v>
      </c>
    </row>
    <row r="7" ht="16.5" customHeight="1" spans="1:4">
      <c r="A7" s="223" t="s">
        <v>155</v>
      </c>
      <c r="B7" s="139">
        <v>20552671.52</v>
      </c>
      <c r="C7" s="223" t="s">
        <v>156</v>
      </c>
      <c r="D7" s="139">
        <v>16822533.52</v>
      </c>
    </row>
    <row r="8" ht="16.5" customHeight="1" spans="1:4">
      <c r="A8" s="223" t="s">
        <v>157</v>
      </c>
      <c r="B8" s="139"/>
      <c r="C8" s="223" t="s">
        <v>158</v>
      </c>
      <c r="D8" s="139"/>
    </row>
    <row r="9" ht="16.5" customHeight="1" spans="1:4">
      <c r="A9" s="223" t="s">
        <v>159</v>
      </c>
      <c r="B9" s="139"/>
      <c r="C9" s="223" t="s">
        <v>160</v>
      </c>
      <c r="D9" s="139"/>
    </row>
    <row r="10" ht="16.5" customHeight="1" spans="1:4">
      <c r="A10" s="223" t="s">
        <v>161</v>
      </c>
      <c r="B10" s="139"/>
      <c r="C10" s="223" t="s">
        <v>162</v>
      </c>
      <c r="D10" s="139"/>
    </row>
    <row r="11" ht="16.5" customHeight="1" spans="1:4">
      <c r="A11" s="223" t="s">
        <v>155</v>
      </c>
      <c r="B11" s="139"/>
      <c r="C11" s="223" t="s">
        <v>163</v>
      </c>
      <c r="D11" s="139">
        <v>405000</v>
      </c>
    </row>
    <row r="12" ht="16.5" customHeight="1" spans="1:4">
      <c r="A12" s="206" t="s">
        <v>157</v>
      </c>
      <c r="B12" s="139"/>
      <c r="C12" s="129" t="s">
        <v>164</v>
      </c>
      <c r="D12" s="139"/>
    </row>
    <row r="13" ht="16.5" customHeight="1" spans="1:4">
      <c r="A13" s="206" t="s">
        <v>159</v>
      </c>
      <c r="B13" s="139"/>
      <c r="C13" s="129" t="s">
        <v>165</v>
      </c>
      <c r="D13" s="139"/>
    </row>
    <row r="14" ht="16.5" customHeight="1" spans="1:4">
      <c r="A14" s="224"/>
      <c r="B14" s="139"/>
      <c r="C14" s="129" t="s">
        <v>166</v>
      </c>
      <c r="D14" s="139">
        <v>1479744</v>
      </c>
    </row>
    <row r="15" ht="16.5" customHeight="1" spans="1:4">
      <c r="A15" s="224"/>
      <c r="B15" s="139"/>
      <c r="C15" s="129" t="s">
        <v>167</v>
      </c>
      <c r="D15" s="139">
        <v>976512</v>
      </c>
    </row>
    <row r="16" ht="16.5" customHeight="1" spans="1:4">
      <c r="A16" s="224"/>
      <c r="B16" s="139"/>
      <c r="C16" s="129" t="s">
        <v>168</v>
      </c>
      <c r="D16" s="139"/>
    </row>
    <row r="17" ht="16.5" customHeight="1" spans="1:4">
      <c r="A17" s="224"/>
      <c r="B17" s="139"/>
      <c r="C17" s="129" t="s">
        <v>169</v>
      </c>
      <c r="D17" s="139"/>
    </row>
    <row r="18" ht="16.5" customHeight="1" spans="1:4">
      <c r="A18" s="224"/>
      <c r="B18" s="139"/>
      <c r="C18" s="129" t="s">
        <v>170</v>
      </c>
      <c r="D18" s="139"/>
    </row>
    <row r="19" ht="16.5" customHeight="1" spans="1:4">
      <c r="A19" s="224"/>
      <c r="B19" s="139"/>
      <c r="C19" s="129" t="s">
        <v>171</v>
      </c>
      <c r="D19" s="139"/>
    </row>
    <row r="20" ht="16.5" customHeight="1" spans="1:4">
      <c r="A20" s="224"/>
      <c r="B20" s="139"/>
      <c r="C20" s="129" t="s">
        <v>172</v>
      </c>
      <c r="D20" s="139"/>
    </row>
    <row r="21" ht="16.5" customHeight="1" spans="1:4">
      <c r="A21" s="224"/>
      <c r="B21" s="139"/>
      <c r="C21" s="129" t="s">
        <v>173</v>
      </c>
      <c r="D21" s="139"/>
    </row>
    <row r="22" ht="16.5" customHeight="1" spans="1:4">
      <c r="A22" s="224"/>
      <c r="B22" s="139"/>
      <c r="C22" s="129" t="s">
        <v>174</v>
      </c>
      <c r="D22" s="139"/>
    </row>
    <row r="23" ht="16.5" customHeight="1" spans="1:4">
      <c r="A23" s="224"/>
      <c r="B23" s="139"/>
      <c r="C23" s="129" t="s">
        <v>175</v>
      </c>
      <c r="D23" s="139"/>
    </row>
    <row r="24" ht="16.5" customHeight="1" spans="1:4">
      <c r="A24" s="224"/>
      <c r="B24" s="139"/>
      <c r="C24" s="129" t="s">
        <v>176</v>
      </c>
      <c r="D24" s="139"/>
    </row>
    <row r="25" ht="16.5" customHeight="1" spans="1:4">
      <c r="A25" s="224"/>
      <c r="B25" s="139"/>
      <c r="C25" s="129" t="s">
        <v>177</v>
      </c>
      <c r="D25" s="139">
        <v>868882</v>
      </c>
    </row>
    <row r="26" ht="16.5" customHeight="1" spans="1:4">
      <c r="A26" s="224"/>
      <c r="B26" s="139"/>
      <c r="C26" s="129" t="s">
        <v>178</v>
      </c>
      <c r="D26" s="139"/>
    </row>
    <row r="27" ht="16.5" customHeight="1" spans="1:4">
      <c r="A27" s="224"/>
      <c r="B27" s="139"/>
      <c r="C27" s="129" t="s">
        <v>179</v>
      </c>
      <c r="D27" s="139"/>
    </row>
    <row r="28" ht="16.5" customHeight="1" spans="1:4">
      <c r="A28" s="224"/>
      <c r="B28" s="139"/>
      <c r="C28" s="129" t="s">
        <v>180</v>
      </c>
      <c r="D28" s="139"/>
    </row>
    <row r="29" ht="16.5" customHeight="1" spans="1:4">
      <c r="A29" s="224"/>
      <c r="B29" s="139"/>
      <c r="C29" s="129" t="s">
        <v>181</v>
      </c>
      <c r="D29" s="139"/>
    </row>
    <row r="30" ht="16.5" customHeight="1" spans="1:4">
      <c r="A30" s="224"/>
      <c r="B30" s="139"/>
      <c r="C30" s="129" t="s">
        <v>182</v>
      </c>
      <c r="D30" s="139"/>
    </row>
    <row r="31" ht="16.5" customHeight="1" spans="1:4">
      <c r="A31" s="224"/>
      <c r="B31" s="139"/>
      <c r="C31" s="206" t="s">
        <v>183</v>
      </c>
      <c r="D31" s="139"/>
    </row>
    <row r="32" ht="16.5" customHeight="1" spans="1:4">
      <c r="A32" s="224"/>
      <c r="B32" s="139"/>
      <c r="C32" s="206" t="s">
        <v>184</v>
      </c>
      <c r="D32" s="139"/>
    </row>
    <row r="33" ht="16.5" customHeight="1" spans="1:4">
      <c r="A33" s="224"/>
      <c r="B33" s="139"/>
      <c r="C33" s="31" t="s">
        <v>185</v>
      </c>
      <c r="D33" s="139"/>
    </row>
    <row r="34" ht="15" customHeight="1" spans="1:4">
      <c r="A34" s="225" t="s">
        <v>50</v>
      </c>
      <c r="B34" s="226">
        <v>20552671.52</v>
      </c>
      <c r="C34" s="225" t="s">
        <v>51</v>
      </c>
      <c r="D34" s="226">
        <v>20552671.52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topLeftCell="A11" workbookViewId="0">
      <selection activeCell="F33" sqref="F33"/>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93"/>
      <c r="F1" s="131"/>
      <c r="G1" s="198" t="s">
        <v>186</v>
      </c>
    </row>
    <row r="2" ht="41.25" customHeight="1" spans="1:7">
      <c r="A2" s="182" t="str">
        <f>"2025"&amp;"年一般公共预算支出预算表（按功能科目分类）"</f>
        <v>2025年一般公共预算支出预算表（按功能科目分类）</v>
      </c>
      <c r="B2" s="182"/>
      <c r="C2" s="182"/>
      <c r="D2" s="182"/>
      <c r="E2" s="182"/>
      <c r="F2" s="182"/>
      <c r="G2" s="182"/>
    </row>
    <row r="3" ht="18" customHeight="1" spans="1:7">
      <c r="A3" s="68" t="str">
        <f>"单位名称："&amp;"中国共产党昆明市呈贡区委员会宣传部"</f>
        <v>单位名称：中国共产党昆明市呈贡区委员会宣传部</v>
      </c>
      <c r="F3" s="179"/>
      <c r="G3" s="198" t="s">
        <v>1</v>
      </c>
    </row>
    <row r="4" ht="20.25" customHeight="1" spans="1:7">
      <c r="A4" s="216" t="s">
        <v>187</v>
      </c>
      <c r="B4" s="217"/>
      <c r="C4" s="183" t="s">
        <v>55</v>
      </c>
      <c r="D4" s="207" t="s">
        <v>78</v>
      </c>
      <c r="E4" s="20"/>
      <c r="F4" s="74"/>
      <c r="G4" s="195" t="s">
        <v>79</v>
      </c>
    </row>
    <row r="5" ht="20.25" customHeight="1" spans="1:7">
      <c r="A5" s="218" t="s">
        <v>75</v>
      </c>
      <c r="B5" s="218" t="s">
        <v>76</v>
      </c>
      <c r="C5" s="80"/>
      <c r="D5" s="22" t="s">
        <v>57</v>
      </c>
      <c r="E5" s="22" t="s">
        <v>188</v>
      </c>
      <c r="F5" s="22" t="s">
        <v>189</v>
      </c>
      <c r="G5" s="197"/>
    </row>
    <row r="6" ht="15" customHeight="1" spans="1:7">
      <c r="A6" s="117" t="s">
        <v>85</v>
      </c>
      <c r="B6" s="117" t="s">
        <v>86</v>
      </c>
      <c r="C6" s="117" t="s">
        <v>87</v>
      </c>
      <c r="D6" s="117" t="s">
        <v>88</v>
      </c>
      <c r="E6" s="117" t="s">
        <v>89</v>
      </c>
      <c r="F6" s="117" t="s">
        <v>90</v>
      </c>
      <c r="G6" s="117" t="s">
        <v>91</v>
      </c>
    </row>
    <row r="7" ht="18" customHeight="1" spans="1:7">
      <c r="A7" s="31" t="s">
        <v>100</v>
      </c>
      <c r="B7" s="31" t="s">
        <v>101</v>
      </c>
      <c r="C7" s="139">
        <v>16822533.52</v>
      </c>
      <c r="D7" s="139">
        <v>9712533.52</v>
      </c>
      <c r="E7" s="139">
        <v>8750296</v>
      </c>
      <c r="F7" s="139">
        <v>962237.52</v>
      </c>
      <c r="G7" s="139">
        <v>7110000</v>
      </c>
    </row>
    <row r="8" ht="18" customHeight="1" spans="1:7">
      <c r="A8" s="191" t="s">
        <v>102</v>
      </c>
      <c r="B8" s="191" t="s">
        <v>103</v>
      </c>
      <c r="C8" s="139">
        <v>16822533.52</v>
      </c>
      <c r="D8" s="139">
        <v>9712533.52</v>
      </c>
      <c r="E8" s="139">
        <v>8750296</v>
      </c>
      <c r="F8" s="139">
        <v>962237.52</v>
      </c>
      <c r="G8" s="139">
        <v>7110000</v>
      </c>
    </row>
    <row r="9" ht="18" customHeight="1" spans="1:7">
      <c r="A9" s="192" t="s">
        <v>104</v>
      </c>
      <c r="B9" s="192" t="s">
        <v>105</v>
      </c>
      <c r="C9" s="139">
        <v>3488910.08</v>
      </c>
      <c r="D9" s="139">
        <v>3488910.08</v>
      </c>
      <c r="E9" s="139">
        <v>2994724</v>
      </c>
      <c r="F9" s="139">
        <v>494186.08</v>
      </c>
      <c r="G9" s="139"/>
    </row>
    <row r="10" ht="18" customHeight="1" spans="1:7">
      <c r="A10" s="192" t="s">
        <v>106</v>
      </c>
      <c r="B10" s="192" t="s">
        <v>107</v>
      </c>
      <c r="C10" s="139">
        <v>6223623.44</v>
      </c>
      <c r="D10" s="139">
        <v>6223623.44</v>
      </c>
      <c r="E10" s="139">
        <v>5755572</v>
      </c>
      <c r="F10" s="139">
        <v>468051.44</v>
      </c>
      <c r="G10" s="139"/>
    </row>
    <row r="11" ht="18" customHeight="1" spans="1:7">
      <c r="A11" s="192" t="s">
        <v>108</v>
      </c>
      <c r="B11" s="192" t="s">
        <v>109</v>
      </c>
      <c r="C11" s="139">
        <v>7110000</v>
      </c>
      <c r="D11" s="139"/>
      <c r="E11" s="139"/>
      <c r="F11" s="139"/>
      <c r="G11" s="139">
        <v>7110000</v>
      </c>
    </row>
    <row r="12" ht="18" customHeight="1" spans="1:7">
      <c r="A12" s="31" t="s">
        <v>110</v>
      </c>
      <c r="B12" s="31" t="s">
        <v>111</v>
      </c>
      <c r="C12" s="139">
        <v>405000</v>
      </c>
      <c r="D12" s="139">
        <v>15000</v>
      </c>
      <c r="E12" s="139"/>
      <c r="F12" s="139">
        <v>15000</v>
      </c>
      <c r="G12" s="139">
        <v>390000</v>
      </c>
    </row>
    <row r="13" ht="18" customHeight="1" spans="1:7">
      <c r="A13" s="191" t="s">
        <v>112</v>
      </c>
      <c r="B13" s="191" t="s">
        <v>113</v>
      </c>
      <c r="C13" s="139">
        <v>405000</v>
      </c>
      <c r="D13" s="139">
        <v>15000</v>
      </c>
      <c r="E13" s="139"/>
      <c r="F13" s="139">
        <v>15000</v>
      </c>
      <c r="G13" s="139">
        <v>390000</v>
      </c>
    </row>
    <row r="14" ht="18" customHeight="1" spans="1:7">
      <c r="A14" s="192" t="s">
        <v>114</v>
      </c>
      <c r="B14" s="192" t="s">
        <v>115</v>
      </c>
      <c r="C14" s="139">
        <v>405000</v>
      </c>
      <c r="D14" s="139">
        <v>15000</v>
      </c>
      <c r="E14" s="139"/>
      <c r="F14" s="139">
        <v>15000</v>
      </c>
      <c r="G14" s="139">
        <v>390000</v>
      </c>
    </row>
    <row r="15" ht="18" customHeight="1" spans="1:7">
      <c r="A15" s="31" t="s">
        <v>116</v>
      </c>
      <c r="B15" s="31" t="s">
        <v>117</v>
      </c>
      <c r="C15" s="139">
        <v>1479744</v>
      </c>
      <c r="D15" s="139">
        <v>1479744</v>
      </c>
      <c r="E15" s="139">
        <v>1471344</v>
      </c>
      <c r="F15" s="139">
        <v>8400</v>
      </c>
      <c r="G15" s="139"/>
    </row>
    <row r="16" ht="18" customHeight="1" spans="1:7">
      <c r="A16" s="191" t="s">
        <v>118</v>
      </c>
      <c r="B16" s="191" t="s">
        <v>119</v>
      </c>
      <c r="C16" s="139">
        <v>1450920</v>
      </c>
      <c r="D16" s="139">
        <v>1450920</v>
      </c>
      <c r="E16" s="139">
        <v>1442520</v>
      </c>
      <c r="F16" s="139">
        <v>8400</v>
      </c>
      <c r="G16" s="139"/>
    </row>
    <row r="17" ht="18" customHeight="1" spans="1:7">
      <c r="A17" s="192" t="s">
        <v>120</v>
      </c>
      <c r="B17" s="192" t="s">
        <v>121</v>
      </c>
      <c r="C17" s="139">
        <v>154800</v>
      </c>
      <c r="D17" s="139">
        <v>154800</v>
      </c>
      <c r="E17" s="139">
        <v>151200</v>
      </c>
      <c r="F17" s="139">
        <v>3600</v>
      </c>
      <c r="G17" s="139"/>
    </row>
    <row r="18" ht="18" customHeight="1" spans="1:7">
      <c r="A18" s="192" t="s">
        <v>122</v>
      </c>
      <c r="B18" s="192" t="s">
        <v>123</v>
      </c>
      <c r="C18" s="139">
        <v>168000</v>
      </c>
      <c r="D18" s="139">
        <v>168000</v>
      </c>
      <c r="E18" s="139">
        <v>163200</v>
      </c>
      <c r="F18" s="139">
        <v>4800</v>
      </c>
      <c r="G18" s="139"/>
    </row>
    <row r="19" ht="18" customHeight="1" spans="1:7">
      <c r="A19" s="192" t="s">
        <v>124</v>
      </c>
      <c r="B19" s="192" t="s">
        <v>125</v>
      </c>
      <c r="C19" s="139">
        <v>1028120</v>
      </c>
      <c r="D19" s="139">
        <v>1028120</v>
      </c>
      <c r="E19" s="139">
        <v>1028120</v>
      </c>
      <c r="F19" s="139"/>
      <c r="G19" s="139"/>
    </row>
    <row r="20" ht="18" customHeight="1" spans="1:7">
      <c r="A20" s="192" t="s">
        <v>126</v>
      </c>
      <c r="B20" s="192" t="s">
        <v>127</v>
      </c>
      <c r="C20" s="139">
        <v>100000</v>
      </c>
      <c r="D20" s="139">
        <v>100000</v>
      </c>
      <c r="E20" s="139">
        <v>100000</v>
      </c>
      <c r="F20" s="139"/>
      <c r="G20" s="139"/>
    </row>
    <row r="21" ht="18" customHeight="1" spans="1:7">
      <c r="A21" s="191" t="s">
        <v>128</v>
      </c>
      <c r="B21" s="191" t="s">
        <v>129</v>
      </c>
      <c r="C21" s="139">
        <v>28824</v>
      </c>
      <c r="D21" s="139">
        <v>28824</v>
      </c>
      <c r="E21" s="139">
        <v>28824</v>
      </c>
      <c r="F21" s="139"/>
      <c r="G21" s="139"/>
    </row>
    <row r="22" ht="18" customHeight="1" spans="1:7">
      <c r="A22" s="192" t="s">
        <v>130</v>
      </c>
      <c r="B22" s="192" t="s">
        <v>131</v>
      </c>
      <c r="C22" s="139">
        <v>28824</v>
      </c>
      <c r="D22" s="139">
        <v>28824</v>
      </c>
      <c r="E22" s="139">
        <v>28824</v>
      </c>
      <c r="F22" s="139"/>
      <c r="G22" s="139"/>
    </row>
    <row r="23" ht="18" customHeight="1" spans="1:7">
      <c r="A23" s="31" t="s">
        <v>132</v>
      </c>
      <c r="B23" s="31" t="s">
        <v>133</v>
      </c>
      <c r="C23" s="139">
        <v>976512</v>
      </c>
      <c r="D23" s="139">
        <v>976512</v>
      </c>
      <c r="E23" s="139">
        <v>976512</v>
      </c>
      <c r="F23" s="139"/>
      <c r="G23" s="139"/>
    </row>
    <row r="24" ht="18" customHeight="1" spans="1:7">
      <c r="A24" s="191" t="s">
        <v>134</v>
      </c>
      <c r="B24" s="191" t="s">
        <v>135</v>
      </c>
      <c r="C24" s="139">
        <v>976512</v>
      </c>
      <c r="D24" s="139">
        <v>976512</v>
      </c>
      <c r="E24" s="139">
        <v>976512</v>
      </c>
      <c r="F24" s="139"/>
      <c r="G24" s="139"/>
    </row>
    <row r="25" ht="18" customHeight="1" spans="1:7">
      <c r="A25" s="192" t="s">
        <v>136</v>
      </c>
      <c r="B25" s="192" t="s">
        <v>137</v>
      </c>
      <c r="C25" s="139">
        <v>150080</v>
      </c>
      <c r="D25" s="139">
        <v>150080</v>
      </c>
      <c r="E25" s="139">
        <v>150080</v>
      </c>
      <c r="F25" s="139"/>
      <c r="G25" s="139"/>
    </row>
    <row r="26" ht="18" customHeight="1" spans="1:7">
      <c r="A26" s="192" t="s">
        <v>138</v>
      </c>
      <c r="B26" s="192" t="s">
        <v>139</v>
      </c>
      <c r="C26" s="139">
        <v>357480</v>
      </c>
      <c r="D26" s="139">
        <v>357480</v>
      </c>
      <c r="E26" s="139">
        <v>357480</v>
      </c>
      <c r="F26" s="139"/>
      <c r="G26" s="139"/>
    </row>
    <row r="27" ht="18" customHeight="1" spans="1:7">
      <c r="A27" s="192" t="s">
        <v>140</v>
      </c>
      <c r="B27" s="192" t="s">
        <v>141</v>
      </c>
      <c r="C27" s="139">
        <v>415600</v>
      </c>
      <c r="D27" s="139">
        <v>415600</v>
      </c>
      <c r="E27" s="139">
        <v>415600</v>
      </c>
      <c r="F27" s="139"/>
      <c r="G27" s="139"/>
    </row>
    <row r="28" ht="18" customHeight="1" spans="1:7">
      <c r="A28" s="192" t="s">
        <v>142</v>
      </c>
      <c r="B28" s="192" t="s">
        <v>143</v>
      </c>
      <c r="C28" s="139">
        <v>53352</v>
      </c>
      <c r="D28" s="139">
        <v>53352</v>
      </c>
      <c r="E28" s="139">
        <v>53352</v>
      </c>
      <c r="F28" s="139"/>
      <c r="G28" s="139"/>
    </row>
    <row r="29" ht="18" customHeight="1" spans="1:7">
      <c r="A29" s="31" t="s">
        <v>144</v>
      </c>
      <c r="B29" s="31" t="s">
        <v>145</v>
      </c>
      <c r="C29" s="139">
        <v>868882</v>
      </c>
      <c r="D29" s="139">
        <v>868882</v>
      </c>
      <c r="E29" s="139">
        <v>868882</v>
      </c>
      <c r="F29" s="139"/>
      <c r="G29" s="139"/>
    </row>
    <row r="30" ht="18" customHeight="1" spans="1:7">
      <c r="A30" s="191" t="s">
        <v>146</v>
      </c>
      <c r="B30" s="191" t="s">
        <v>147</v>
      </c>
      <c r="C30" s="139">
        <v>868882</v>
      </c>
      <c r="D30" s="139">
        <v>868882</v>
      </c>
      <c r="E30" s="139">
        <v>868882</v>
      </c>
      <c r="F30" s="139"/>
      <c r="G30" s="139"/>
    </row>
    <row r="31" ht="18" customHeight="1" spans="1:7">
      <c r="A31" s="192" t="s">
        <v>148</v>
      </c>
      <c r="B31" s="192" t="s">
        <v>149</v>
      </c>
      <c r="C31" s="139">
        <v>832162</v>
      </c>
      <c r="D31" s="139">
        <v>832162</v>
      </c>
      <c r="E31" s="139">
        <v>832162</v>
      </c>
      <c r="F31" s="139"/>
      <c r="G31" s="139"/>
    </row>
    <row r="32" ht="18" customHeight="1" spans="1:7">
      <c r="A32" s="192" t="s">
        <v>150</v>
      </c>
      <c r="B32" s="192" t="s">
        <v>151</v>
      </c>
      <c r="C32" s="139">
        <v>36720</v>
      </c>
      <c r="D32" s="139">
        <v>36720</v>
      </c>
      <c r="E32" s="139">
        <v>36720</v>
      </c>
      <c r="F32" s="139"/>
      <c r="G32" s="139"/>
    </row>
    <row r="33" ht="18" customHeight="1" spans="1:7">
      <c r="A33" s="138" t="s">
        <v>190</v>
      </c>
      <c r="B33" s="219" t="s">
        <v>190</v>
      </c>
      <c r="C33" s="139">
        <v>20552671.52</v>
      </c>
      <c r="D33" s="139">
        <v>13052671.52</v>
      </c>
      <c r="E33" s="139">
        <v>12067034</v>
      </c>
      <c r="F33" s="139">
        <v>985637.52</v>
      </c>
      <c r="G33" s="139">
        <v>7500000</v>
      </c>
    </row>
  </sheetData>
  <mergeCells count="6">
    <mergeCell ref="A2:G2"/>
    <mergeCell ref="A4:B4"/>
    <mergeCell ref="D4:F4"/>
    <mergeCell ref="A33:B33"/>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E7" sqref="E7"/>
    </sheetView>
  </sheetViews>
  <sheetFormatPr defaultColWidth="10.4259259259259" defaultRowHeight="14.25" customHeight="1" outlineLevelRow="6" outlineLevelCol="5"/>
  <cols>
    <col min="1" max="6" width="28.1388888888889" customWidth="1"/>
  </cols>
  <sheetData>
    <row r="1" customHeight="1" spans="1:6">
      <c r="A1" s="102"/>
      <c r="B1" s="102"/>
      <c r="C1" s="102"/>
      <c r="D1" s="102"/>
      <c r="E1" s="101"/>
      <c r="F1" s="212" t="s">
        <v>191</v>
      </c>
    </row>
    <row r="2" ht="41.25" customHeight="1" spans="1:6">
      <c r="A2" s="213" t="str">
        <f>"2025"&amp;"年一般公共预算“三公”经费支出预算表"</f>
        <v>2025年一般公共预算“三公”经费支出预算表</v>
      </c>
      <c r="B2" s="102"/>
      <c r="C2" s="102"/>
      <c r="D2" s="102"/>
      <c r="E2" s="101"/>
      <c r="F2" s="102"/>
    </row>
    <row r="3" customHeight="1" spans="1:6">
      <c r="A3" s="169" t="str">
        <f>"单位名称："&amp;"中国共产党昆明市呈贡区委员会宣传部"</f>
        <v>单位名称：中国共产党昆明市呈贡区委员会宣传部</v>
      </c>
      <c r="B3" s="214"/>
      <c r="D3" s="102"/>
      <c r="E3" s="101"/>
      <c r="F3" s="122" t="s">
        <v>1</v>
      </c>
    </row>
    <row r="4" ht="27" customHeight="1" spans="1:6">
      <c r="A4" s="106" t="s">
        <v>192</v>
      </c>
      <c r="B4" s="106" t="s">
        <v>193</v>
      </c>
      <c r="C4" s="108" t="s">
        <v>194</v>
      </c>
      <c r="D4" s="106"/>
      <c r="E4" s="107"/>
      <c r="F4" s="106" t="s">
        <v>195</v>
      </c>
    </row>
    <row r="5" ht="28.5" customHeight="1" spans="1:6">
      <c r="A5" s="215"/>
      <c r="B5" s="110"/>
      <c r="C5" s="107" t="s">
        <v>57</v>
      </c>
      <c r="D5" s="107" t="s">
        <v>196</v>
      </c>
      <c r="E5" s="107" t="s">
        <v>197</v>
      </c>
      <c r="F5" s="109"/>
    </row>
    <row r="6" ht="17.25" customHeight="1" spans="1:6">
      <c r="A6" s="114" t="s">
        <v>85</v>
      </c>
      <c r="B6" s="114" t="s">
        <v>86</v>
      </c>
      <c r="C6" s="114" t="s">
        <v>87</v>
      </c>
      <c r="D6" s="114" t="s">
        <v>88</v>
      </c>
      <c r="E6" s="114" t="s">
        <v>89</v>
      </c>
      <c r="F6" s="114" t="s">
        <v>90</v>
      </c>
    </row>
    <row r="7" ht="17.25" customHeight="1" spans="1:6">
      <c r="A7" s="139">
        <v>282260</v>
      </c>
      <c r="B7" s="139"/>
      <c r="C7" s="139">
        <v>256260</v>
      </c>
      <c r="D7" s="139">
        <v>180000</v>
      </c>
      <c r="E7" s="139">
        <v>76260</v>
      </c>
      <c r="F7" s="139">
        <v>26000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8"/>
  <sheetViews>
    <sheetView showZeros="0" topLeftCell="G68" workbookViewId="0">
      <selection activeCell="H38" sqref="H$1:H$1048576"/>
    </sheetView>
  </sheetViews>
  <sheetFormatPr defaultColWidth="9.13888888888889" defaultRowHeight="14.25" customHeight="1"/>
  <cols>
    <col min="1" max="2" width="32.8518518518519" customWidth="1"/>
    <col min="3" max="3" width="20.712962962963" customWidth="1"/>
    <col min="4" max="4" width="31.2777777777778" customWidth="1"/>
    <col min="5" max="5" width="10.1388888888889" customWidth="1"/>
    <col min="6" max="6" width="17.5740740740741" customWidth="1"/>
    <col min="7" max="7" width="10.2777777777778" customWidth="1"/>
    <col min="8" max="8" width="23" style="1" customWidth="1"/>
    <col min="9" max="24" width="18.712962962963" customWidth="1"/>
  </cols>
  <sheetData>
    <row r="1" ht="13.5" customHeight="1" spans="2:24">
      <c r="B1" s="193"/>
      <c r="C1" s="199"/>
      <c r="E1" s="200"/>
      <c r="F1" s="200"/>
      <c r="G1" s="200"/>
      <c r="H1" s="201"/>
      <c r="I1" s="143"/>
      <c r="J1" s="143"/>
      <c r="K1" s="143"/>
      <c r="L1" s="143"/>
      <c r="M1" s="143"/>
      <c r="N1" s="143"/>
      <c r="R1" s="143"/>
      <c r="V1" s="199"/>
      <c r="X1" s="66" t="s">
        <v>198</v>
      </c>
    </row>
    <row r="2" ht="45.75" customHeight="1" spans="1:24">
      <c r="A2" s="127" t="str">
        <f>"2025"&amp;"年部门基本支出预算表"</f>
        <v>2025年部门基本支出预算表</v>
      </c>
      <c r="B2" s="67"/>
      <c r="C2" s="127"/>
      <c r="D2" s="127"/>
      <c r="E2" s="127"/>
      <c r="F2" s="127"/>
      <c r="G2" s="127"/>
      <c r="H2" s="159"/>
      <c r="I2" s="127"/>
      <c r="J2" s="127"/>
      <c r="K2" s="127"/>
      <c r="L2" s="127"/>
      <c r="M2" s="127"/>
      <c r="N2" s="127"/>
      <c r="O2" s="67"/>
      <c r="P2" s="67"/>
      <c r="Q2" s="67"/>
      <c r="R2" s="127"/>
      <c r="S2" s="127"/>
      <c r="T2" s="127"/>
      <c r="U2" s="127"/>
      <c r="V2" s="127"/>
      <c r="W2" s="127"/>
      <c r="X2" s="127"/>
    </row>
    <row r="3" ht="18.75" customHeight="1" spans="1:24">
      <c r="A3" s="68" t="str">
        <f>"单位名称："&amp;"中国共产党昆明市呈贡区委员会宣传部"</f>
        <v>单位名称：中国共产党昆明市呈贡区委员会宣传部</v>
      </c>
      <c r="B3" s="69"/>
      <c r="C3" s="202"/>
      <c r="D3" s="202"/>
      <c r="E3" s="202"/>
      <c r="F3" s="202"/>
      <c r="G3" s="202"/>
      <c r="H3" s="203"/>
      <c r="I3" s="145"/>
      <c r="J3" s="145"/>
      <c r="K3" s="145"/>
      <c r="L3" s="145"/>
      <c r="M3" s="145"/>
      <c r="N3" s="145"/>
      <c r="O3" s="70"/>
      <c r="P3" s="70"/>
      <c r="Q3" s="70"/>
      <c r="R3" s="145"/>
      <c r="V3" s="199"/>
      <c r="X3" s="66" t="s">
        <v>1</v>
      </c>
    </row>
    <row r="4" ht="18" customHeight="1" spans="1:24">
      <c r="A4" s="72" t="s">
        <v>199</v>
      </c>
      <c r="B4" s="72" t="s">
        <v>200</v>
      </c>
      <c r="C4" s="72" t="s">
        <v>201</v>
      </c>
      <c r="D4" s="72" t="s">
        <v>202</v>
      </c>
      <c r="E4" s="72" t="s">
        <v>203</v>
      </c>
      <c r="F4" s="72" t="s">
        <v>204</v>
      </c>
      <c r="G4" s="72" t="s">
        <v>205</v>
      </c>
      <c r="H4" s="72" t="s">
        <v>206</v>
      </c>
      <c r="I4" s="207" t="s">
        <v>207</v>
      </c>
      <c r="J4" s="140" t="s">
        <v>207</v>
      </c>
      <c r="K4" s="140"/>
      <c r="L4" s="140"/>
      <c r="M4" s="140"/>
      <c r="N4" s="140"/>
      <c r="O4" s="20"/>
      <c r="P4" s="20"/>
      <c r="Q4" s="20"/>
      <c r="R4" s="160" t="s">
        <v>61</v>
      </c>
      <c r="S4" s="140" t="s">
        <v>62</v>
      </c>
      <c r="T4" s="140"/>
      <c r="U4" s="140"/>
      <c r="V4" s="140"/>
      <c r="W4" s="140"/>
      <c r="X4" s="141"/>
    </row>
    <row r="5" ht="18" customHeight="1" spans="1:24">
      <c r="A5" s="75"/>
      <c r="B5" s="90"/>
      <c r="C5" s="185"/>
      <c r="D5" s="75"/>
      <c r="E5" s="75"/>
      <c r="F5" s="75"/>
      <c r="G5" s="75"/>
      <c r="H5" s="75"/>
      <c r="I5" s="183" t="s">
        <v>208</v>
      </c>
      <c r="J5" s="207" t="s">
        <v>58</v>
      </c>
      <c r="K5" s="140"/>
      <c r="L5" s="140"/>
      <c r="M5" s="140"/>
      <c r="N5" s="141"/>
      <c r="O5" s="18" t="s">
        <v>209</v>
      </c>
      <c r="P5" s="20"/>
      <c r="Q5" s="74"/>
      <c r="R5" s="72" t="s">
        <v>61</v>
      </c>
      <c r="S5" s="207" t="s">
        <v>62</v>
      </c>
      <c r="T5" s="160" t="s">
        <v>64</v>
      </c>
      <c r="U5" s="140" t="s">
        <v>62</v>
      </c>
      <c r="V5" s="160" t="s">
        <v>66</v>
      </c>
      <c r="W5" s="160" t="s">
        <v>67</v>
      </c>
      <c r="X5" s="210" t="s">
        <v>68</v>
      </c>
    </row>
    <row r="6" ht="19.5" customHeight="1" spans="1:24">
      <c r="A6" s="90"/>
      <c r="B6" s="90"/>
      <c r="C6" s="90"/>
      <c r="D6" s="90"/>
      <c r="E6" s="90"/>
      <c r="F6" s="90"/>
      <c r="G6" s="90"/>
      <c r="H6" s="76"/>
      <c r="I6" s="90"/>
      <c r="J6" s="208" t="s">
        <v>210</v>
      </c>
      <c r="K6" s="72" t="s">
        <v>211</v>
      </c>
      <c r="L6" s="72" t="s">
        <v>212</v>
      </c>
      <c r="M6" s="72" t="s">
        <v>213</v>
      </c>
      <c r="N6" s="72" t="s">
        <v>214</v>
      </c>
      <c r="O6" s="72" t="s">
        <v>58</v>
      </c>
      <c r="P6" s="72" t="s">
        <v>59</v>
      </c>
      <c r="Q6" s="72" t="s">
        <v>60</v>
      </c>
      <c r="R6" s="90"/>
      <c r="S6" s="72" t="s">
        <v>57</v>
      </c>
      <c r="T6" s="72" t="s">
        <v>64</v>
      </c>
      <c r="U6" s="72" t="s">
        <v>215</v>
      </c>
      <c r="V6" s="72" t="s">
        <v>66</v>
      </c>
      <c r="W6" s="72" t="s">
        <v>67</v>
      </c>
      <c r="X6" s="72" t="s">
        <v>68</v>
      </c>
    </row>
    <row r="7" ht="37.5" customHeight="1" spans="1:24">
      <c r="A7" s="204"/>
      <c r="B7" s="80"/>
      <c r="C7" s="204"/>
      <c r="D7" s="204"/>
      <c r="E7" s="204"/>
      <c r="F7" s="204"/>
      <c r="G7" s="204"/>
      <c r="H7" s="205"/>
      <c r="I7" s="204"/>
      <c r="J7" s="209" t="s">
        <v>57</v>
      </c>
      <c r="K7" s="78" t="s">
        <v>216</v>
      </c>
      <c r="L7" s="78" t="s">
        <v>212</v>
      </c>
      <c r="M7" s="78" t="s">
        <v>213</v>
      </c>
      <c r="N7" s="78" t="s">
        <v>214</v>
      </c>
      <c r="O7" s="78" t="s">
        <v>212</v>
      </c>
      <c r="P7" s="78" t="s">
        <v>213</v>
      </c>
      <c r="Q7" s="78" t="s">
        <v>214</v>
      </c>
      <c r="R7" s="78" t="s">
        <v>61</v>
      </c>
      <c r="S7" s="78" t="s">
        <v>57</v>
      </c>
      <c r="T7" s="78" t="s">
        <v>64</v>
      </c>
      <c r="U7" s="78" t="s">
        <v>215</v>
      </c>
      <c r="V7" s="78" t="s">
        <v>66</v>
      </c>
      <c r="W7" s="78" t="s">
        <v>67</v>
      </c>
      <c r="X7" s="78" t="s">
        <v>68</v>
      </c>
    </row>
    <row r="8" customHeight="1" spans="1:24">
      <c r="A8" s="95">
        <v>1</v>
      </c>
      <c r="B8" s="95">
        <v>2</v>
      </c>
      <c r="C8" s="95">
        <v>3</v>
      </c>
      <c r="D8" s="95">
        <v>4</v>
      </c>
      <c r="E8" s="95">
        <v>5</v>
      </c>
      <c r="F8" s="95">
        <v>6</v>
      </c>
      <c r="G8" s="95">
        <v>7</v>
      </c>
      <c r="H8" s="106">
        <v>8</v>
      </c>
      <c r="I8" s="95">
        <v>9</v>
      </c>
      <c r="J8" s="95">
        <v>10</v>
      </c>
      <c r="K8" s="95">
        <v>11</v>
      </c>
      <c r="L8" s="95">
        <v>12</v>
      </c>
      <c r="M8" s="95">
        <v>13</v>
      </c>
      <c r="N8" s="95">
        <v>14</v>
      </c>
      <c r="O8" s="95">
        <v>15</v>
      </c>
      <c r="P8" s="95">
        <v>16</v>
      </c>
      <c r="Q8" s="95">
        <v>17</v>
      </c>
      <c r="R8" s="95">
        <v>18</v>
      </c>
      <c r="S8" s="95">
        <v>19</v>
      </c>
      <c r="T8" s="95">
        <v>20</v>
      </c>
      <c r="U8" s="95">
        <v>21</v>
      </c>
      <c r="V8" s="95">
        <v>22</v>
      </c>
      <c r="W8" s="95">
        <v>23</v>
      </c>
      <c r="X8" s="95">
        <v>24</v>
      </c>
    </row>
    <row r="9" ht="20.25" customHeight="1" spans="1:24">
      <c r="A9" s="206" t="s">
        <v>70</v>
      </c>
      <c r="B9" s="206" t="s">
        <v>70</v>
      </c>
      <c r="C9" s="206" t="s">
        <v>217</v>
      </c>
      <c r="D9" s="206" t="s">
        <v>218</v>
      </c>
      <c r="E9" s="206" t="s">
        <v>104</v>
      </c>
      <c r="F9" s="206" t="s">
        <v>105</v>
      </c>
      <c r="G9" s="206" t="s">
        <v>219</v>
      </c>
      <c r="H9" s="31" t="s">
        <v>220</v>
      </c>
      <c r="I9" s="139">
        <v>537624</v>
      </c>
      <c r="J9" s="139">
        <v>537624</v>
      </c>
      <c r="K9" s="139"/>
      <c r="L9" s="139"/>
      <c r="M9" s="139">
        <v>537624</v>
      </c>
      <c r="N9" s="139"/>
      <c r="O9" s="139"/>
      <c r="P9" s="139"/>
      <c r="Q9" s="139"/>
      <c r="R9" s="139"/>
      <c r="S9" s="139"/>
      <c r="T9" s="139"/>
      <c r="U9" s="139"/>
      <c r="V9" s="139"/>
      <c r="W9" s="139"/>
      <c r="X9" s="139"/>
    </row>
    <row r="10" ht="20.25" customHeight="1" spans="1:24">
      <c r="A10" s="206" t="s">
        <v>70</v>
      </c>
      <c r="B10" s="206" t="s">
        <v>70</v>
      </c>
      <c r="C10" s="206" t="s">
        <v>217</v>
      </c>
      <c r="D10" s="206" t="s">
        <v>218</v>
      </c>
      <c r="E10" s="206" t="s">
        <v>104</v>
      </c>
      <c r="F10" s="206" t="s">
        <v>105</v>
      </c>
      <c r="G10" s="206" t="s">
        <v>221</v>
      </c>
      <c r="H10" s="31" t="s">
        <v>222</v>
      </c>
      <c r="I10" s="139">
        <v>851940</v>
      </c>
      <c r="J10" s="139">
        <v>851940</v>
      </c>
      <c r="K10" s="85"/>
      <c r="L10" s="85"/>
      <c r="M10" s="139">
        <v>851940</v>
      </c>
      <c r="N10" s="85"/>
      <c r="O10" s="139"/>
      <c r="P10" s="139"/>
      <c r="Q10" s="139"/>
      <c r="R10" s="139"/>
      <c r="S10" s="139"/>
      <c r="T10" s="139"/>
      <c r="U10" s="139"/>
      <c r="V10" s="139"/>
      <c r="W10" s="139"/>
      <c r="X10" s="139"/>
    </row>
    <row r="11" ht="20.25" customHeight="1" spans="1:24">
      <c r="A11" s="206" t="s">
        <v>70</v>
      </c>
      <c r="B11" s="206" t="s">
        <v>70</v>
      </c>
      <c r="C11" s="206" t="s">
        <v>217</v>
      </c>
      <c r="D11" s="206" t="s">
        <v>218</v>
      </c>
      <c r="E11" s="206" t="s">
        <v>104</v>
      </c>
      <c r="F11" s="206" t="s">
        <v>105</v>
      </c>
      <c r="G11" s="206" t="s">
        <v>223</v>
      </c>
      <c r="H11" s="31" t="s">
        <v>224</v>
      </c>
      <c r="I11" s="139">
        <v>56000</v>
      </c>
      <c r="J11" s="139">
        <v>56000</v>
      </c>
      <c r="K11" s="85"/>
      <c r="L11" s="85"/>
      <c r="M11" s="139">
        <v>56000</v>
      </c>
      <c r="N11" s="85"/>
      <c r="O11" s="139"/>
      <c r="P11" s="139"/>
      <c r="Q11" s="139"/>
      <c r="R11" s="139"/>
      <c r="S11" s="139"/>
      <c r="T11" s="139"/>
      <c r="U11" s="139"/>
      <c r="V11" s="139"/>
      <c r="W11" s="139"/>
      <c r="X11" s="139"/>
    </row>
    <row r="12" ht="28" customHeight="1" spans="1:24">
      <c r="A12" s="206" t="s">
        <v>70</v>
      </c>
      <c r="B12" s="206" t="s">
        <v>70</v>
      </c>
      <c r="C12" s="206" t="s">
        <v>225</v>
      </c>
      <c r="D12" s="206" t="s">
        <v>226</v>
      </c>
      <c r="E12" s="206" t="s">
        <v>124</v>
      </c>
      <c r="F12" s="206" t="s">
        <v>125</v>
      </c>
      <c r="G12" s="206" t="s">
        <v>227</v>
      </c>
      <c r="H12" s="31" t="s">
        <v>228</v>
      </c>
      <c r="I12" s="139">
        <v>303800</v>
      </c>
      <c r="J12" s="139">
        <v>303800</v>
      </c>
      <c r="K12" s="85"/>
      <c r="L12" s="85"/>
      <c r="M12" s="139">
        <v>303800</v>
      </c>
      <c r="N12" s="85"/>
      <c r="O12" s="139"/>
      <c r="P12" s="139"/>
      <c r="Q12" s="139"/>
      <c r="R12" s="139"/>
      <c r="S12" s="139"/>
      <c r="T12" s="139"/>
      <c r="U12" s="139"/>
      <c r="V12" s="139"/>
      <c r="W12" s="139"/>
      <c r="X12" s="139"/>
    </row>
    <row r="13" ht="20.25" customHeight="1" spans="1:24">
      <c r="A13" s="206" t="s">
        <v>70</v>
      </c>
      <c r="B13" s="206" t="s">
        <v>70</v>
      </c>
      <c r="C13" s="206" t="s">
        <v>225</v>
      </c>
      <c r="D13" s="206" t="s">
        <v>226</v>
      </c>
      <c r="E13" s="206" t="s">
        <v>136</v>
      </c>
      <c r="F13" s="206" t="s">
        <v>137</v>
      </c>
      <c r="G13" s="206" t="s">
        <v>229</v>
      </c>
      <c r="H13" s="31" t="s">
        <v>230</v>
      </c>
      <c r="I13" s="139">
        <v>150080</v>
      </c>
      <c r="J13" s="139">
        <v>150080</v>
      </c>
      <c r="K13" s="85"/>
      <c r="L13" s="85"/>
      <c r="M13" s="139">
        <v>150080</v>
      </c>
      <c r="N13" s="85"/>
      <c r="O13" s="139"/>
      <c r="P13" s="139"/>
      <c r="Q13" s="139"/>
      <c r="R13" s="139"/>
      <c r="S13" s="139"/>
      <c r="T13" s="139"/>
      <c r="U13" s="139"/>
      <c r="V13" s="139"/>
      <c r="W13" s="139"/>
      <c r="X13" s="139"/>
    </row>
    <row r="14" ht="20.25" customHeight="1" spans="1:24">
      <c r="A14" s="206" t="s">
        <v>70</v>
      </c>
      <c r="B14" s="206" t="s">
        <v>70</v>
      </c>
      <c r="C14" s="206" t="s">
        <v>225</v>
      </c>
      <c r="D14" s="206" t="s">
        <v>226</v>
      </c>
      <c r="E14" s="206" t="s">
        <v>140</v>
      </c>
      <c r="F14" s="206" t="s">
        <v>141</v>
      </c>
      <c r="G14" s="206" t="s">
        <v>231</v>
      </c>
      <c r="H14" s="31" t="s">
        <v>232</v>
      </c>
      <c r="I14" s="139">
        <v>134000</v>
      </c>
      <c r="J14" s="139">
        <v>134000</v>
      </c>
      <c r="K14" s="85"/>
      <c r="L14" s="85"/>
      <c r="M14" s="139">
        <v>134000</v>
      </c>
      <c r="N14" s="85"/>
      <c r="O14" s="139"/>
      <c r="P14" s="139"/>
      <c r="Q14" s="139"/>
      <c r="R14" s="139"/>
      <c r="S14" s="139"/>
      <c r="T14" s="139"/>
      <c r="U14" s="139"/>
      <c r="V14" s="139"/>
      <c r="W14" s="139"/>
      <c r="X14" s="139"/>
    </row>
    <row r="15" ht="20.25" customHeight="1" spans="1:24">
      <c r="A15" s="206" t="s">
        <v>70</v>
      </c>
      <c r="B15" s="206" t="s">
        <v>70</v>
      </c>
      <c r="C15" s="206" t="s">
        <v>225</v>
      </c>
      <c r="D15" s="206" t="s">
        <v>226</v>
      </c>
      <c r="E15" s="206" t="s">
        <v>104</v>
      </c>
      <c r="F15" s="206" t="s">
        <v>105</v>
      </c>
      <c r="G15" s="206" t="s">
        <v>233</v>
      </c>
      <c r="H15" s="31" t="s">
        <v>234</v>
      </c>
      <c r="I15" s="139">
        <v>900</v>
      </c>
      <c r="J15" s="139">
        <v>900</v>
      </c>
      <c r="K15" s="85"/>
      <c r="L15" s="85"/>
      <c r="M15" s="139">
        <v>900</v>
      </c>
      <c r="N15" s="85"/>
      <c r="O15" s="139"/>
      <c r="P15" s="139"/>
      <c r="Q15" s="139"/>
      <c r="R15" s="139"/>
      <c r="S15" s="139"/>
      <c r="T15" s="139"/>
      <c r="U15" s="139"/>
      <c r="V15" s="139"/>
      <c r="W15" s="139"/>
      <c r="X15" s="139"/>
    </row>
    <row r="16" ht="20.25" customHeight="1" spans="1:24">
      <c r="A16" s="206" t="s">
        <v>70</v>
      </c>
      <c r="B16" s="206" t="s">
        <v>70</v>
      </c>
      <c r="C16" s="206" t="s">
        <v>225</v>
      </c>
      <c r="D16" s="206" t="s">
        <v>226</v>
      </c>
      <c r="E16" s="206" t="s">
        <v>142</v>
      </c>
      <c r="F16" s="206" t="s">
        <v>143</v>
      </c>
      <c r="G16" s="206" t="s">
        <v>233</v>
      </c>
      <c r="H16" s="31" t="s">
        <v>234</v>
      </c>
      <c r="I16" s="139">
        <v>10340</v>
      </c>
      <c r="J16" s="139">
        <v>10340</v>
      </c>
      <c r="K16" s="85"/>
      <c r="L16" s="85"/>
      <c r="M16" s="139">
        <v>10340</v>
      </c>
      <c r="N16" s="85"/>
      <c r="O16" s="139"/>
      <c r="P16" s="139"/>
      <c r="Q16" s="139"/>
      <c r="R16" s="139"/>
      <c r="S16" s="139"/>
      <c r="T16" s="139"/>
      <c r="U16" s="139"/>
      <c r="V16" s="139"/>
      <c r="W16" s="139"/>
      <c r="X16" s="139"/>
    </row>
    <row r="17" ht="20.25" customHeight="1" spans="1:24">
      <c r="A17" s="206" t="s">
        <v>70</v>
      </c>
      <c r="B17" s="206" t="s">
        <v>70</v>
      </c>
      <c r="C17" s="206" t="s">
        <v>225</v>
      </c>
      <c r="D17" s="206" t="s">
        <v>226</v>
      </c>
      <c r="E17" s="206" t="s">
        <v>142</v>
      </c>
      <c r="F17" s="206" t="s">
        <v>143</v>
      </c>
      <c r="G17" s="206" t="s">
        <v>233</v>
      </c>
      <c r="H17" s="31" t="s">
        <v>234</v>
      </c>
      <c r="I17" s="139">
        <v>3416</v>
      </c>
      <c r="J17" s="139">
        <v>3416</v>
      </c>
      <c r="K17" s="85"/>
      <c r="L17" s="85"/>
      <c r="M17" s="139">
        <v>3416</v>
      </c>
      <c r="N17" s="85"/>
      <c r="O17" s="139"/>
      <c r="P17" s="139"/>
      <c r="Q17" s="139"/>
      <c r="R17" s="139"/>
      <c r="S17" s="139"/>
      <c r="T17" s="139"/>
      <c r="U17" s="139"/>
      <c r="V17" s="139"/>
      <c r="W17" s="139"/>
      <c r="X17" s="139"/>
    </row>
    <row r="18" ht="20.25" customHeight="1" spans="1:24">
      <c r="A18" s="206" t="s">
        <v>70</v>
      </c>
      <c r="B18" s="206" t="s">
        <v>70</v>
      </c>
      <c r="C18" s="206" t="s">
        <v>235</v>
      </c>
      <c r="D18" s="206" t="s">
        <v>149</v>
      </c>
      <c r="E18" s="206" t="s">
        <v>148</v>
      </c>
      <c r="F18" s="206" t="s">
        <v>149</v>
      </c>
      <c r="G18" s="206" t="s">
        <v>236</v>
      </c>
      <c r="H18" s="31" t="s">
        <v>149</v>
      </c>
      <c r="I18" s="139">
        <v>238944</v>
      </c>
      <c r="J18" s="139">
        <v>238944</v>
      </c>
      <c r="K18" s="85"/>
      <c r="L18" s="85"/>
      <c r="M18" s="139">
        <v>238944</v>
      </c>
      <c r="N18" s="85"/>
      <c r="O18" s="139"/>
      <c r="P18" s="139"/>
      <c r="Q18" s="139"/>
      <c r="R18" s="139"/>
      <c r="S18" s="139"/>
      <c r="T18" s="139"/>
      <c r="U18" s="139"/>
      <c r="V18" s="139"/>
      <c r="W18" s="139"/>
      <c r="X18" s="139"/>
    </row>
    <row r="19" ht="20.25" customHeight="1" spans="1:24">
      <c r="A19" s="206" t="s">
        <v>70</v>
      </c>
      <c r="B19" s="206" t="s">
        <v>70</v>
      </c>
      <c r="C19" s="206" t="s">
        <v>237</v>
      </c>
      <c r="D19" s="206" t="s">
        <v>238</v>
      </c>
      <c r="E19" s="206" t="s">
        <v>104</v>
      </c>
      <c r="F19" s="206" t="s">
        <v>105</v>
      </c>
      <c r="G19" s="206" t="s">
        <v>239</v>
      </c>
      <c r="H19" s="31" t="s">
        <v>238</v>
      </c>
      <c r="I19" s="139">
        <v>25420</v>
      </c>
      <c r="J19" s="139">
        <v>25420</v>
      </c>
      <c r="K19" s="85"/>
      <c r="L19" s="85"/>
      <c r="M19" s="139">
        <v>25420</v>
      </c>
      <c r="N19" s="85"/>
      <c r="O19" s="139"/>
      <c r="P19" s="139"/>
      <c r="Q19" s="139"/>
      <c r="R19" s="139"/>
      <c r="S19" s="139"/>
      <c r="T19" s="139"/>
      <c r="U19" s="139"/>
      <c r="V19" s="139"/>
      <c r="W19" s="139"/>
      <c r="X19" s="139"/>
    </row>
    <row r="20" ht="20.25" customHeight="1" spans="1:24">
      <c r="A20" s="206" t="s">
        <v>70</v>
      </c>
      <c r="B20" s="206" t="s">
        <v>70</v>
      </c>
      <c r="C20" s="206" t="s">
        <v>240</v>
      </c>
      <c r="D20" s="206" t="s">
        <v>241</v>
      </c>
      <c r="E20" s="206" t="s">
        <v>104</v>
      </c>
      <c r="F20" s="206" t="s">
        <v>105</v>
      </c>
      <c r="G20" s="206" t="s">
        <v>242</v>
      </c>
      <c r="H20" s="31" t="s">
        <v>243</v>
      </c>
      <c r="I20" s="139">
        <v>130200</v>
      </c>
      <c r="J20" s="139">
        <v>130200</v>
      </c>
      <c r="K20" s="85"/>
      <c r="L20" s="85"/>
      <c r="M20" s="139">
        <v>130200</v>
      </c>
      <c r="N20" s="85"/>
      <c r="O20" s="139"/>
      <c r="P20" s="139"/>
      <c r="Q20" s="139"/>
      <c r="R20" s="139"/>
      <c r="S20" s="139"/>
      <c r="T20" s="139"/>
      <c r="U20" s="139"/>
      <c r="V20" s="139"/>
      <c r="W20" s="139"/>
      <c r="X20" s="139"/>
    </row>
    <row r="21" ht="20.25" customHeight="1" spans="1:24">
      <c r="A21" s="206" t="s">
        <v>70</v>
      </c>
      <c r="B21" s="206" t="s">
        <v>70</v>
      </c>
      <c r="C21" s="206" t="s">
        <v>244</v>
      </c>
      <c r="D21" s="206" t="s">
        <v>245</v>
      </c>
      <c r="E21" s="206" t="s">
        <v>104</v>
      </c>
      <c r="F21" s="206" t="s">
        <v>105</v>
      </c>
      <c r="G21" s="206" t="s">
        <v>246</v>
      </c>
      <c r="H21" s="31" t="s">
        <v>245</v>
      </c>
      <c r="I21" s="139">
        <v>13848</v>
      </c>
      <c r="J21" s="139">
        <v>13848</v>
      </c>
      <c r="K21" s="85"/>
      <c r="L21" s="85"/>
      <c r="M21" s="139">
        <v>13848</v>
      </c>
      <c r="N21" s="85"/>
      <c r="O21" s="139"/>
      <c r="P21" s="139"/>
      <c r="Q21" s="139"/>
      <c r="R21" s="139"/>
      <c r="S21" s="139"/>
      <c r="T21" s="139"/>
      <c r="U21" s="139"/>
      <c r="V21" s="139"/>
      <c r="W21" s="139"/>
      <c r="X21" s="139"/>
    </row>
    <row r="22" ht="20.25" customHeight="1" spans="1:24">
      <c r="A22" s="206" t="s">
        <v>70</v>
      </c>
      <c r="B22" s="206" t="s">
        <v>70</v>
      </c>
      <c r="C22" s="206" t="s">
        <v>244</v>
      </c>
      <c r="D22" s="206" t="s">
        <v>245</v>
      </c>
      <c r="E22" s="206" t="s">
        <v>104</v>
      </c>
      <c r="F22" s="206" t="s">
        <v>105</v>
      </c>
      <c r="G22" s="206" t="s">
        <v>246</v>
      </c>
      <c r="H22" s="31" t="s">
        <v>245</v>
      </c>
      <c r="I22" s="139">
        <v>34336.08</v>
      </c>
      <c r="J22" s="139">
        <v>34336.08</v>
      </c>
      <c r="K22" s="85"/>
      <c r="L22" s="85"/>
      <c r="M22" s="139">
        <v>34336.08</v>
      </c>
      <c r="N22" s="85"/>
      <c r="O22" s="139"/>
      <c r="P22" s="139"/>
      <c r="Q22" s="139"/>
      <c r="R22" s="139"/>
      <c r="S22" s="139"/>
      <c r="T22" s="139"/>
      <c r="U22" s="139"/>
      <c r="V22" s="139"/>
      <c r="W22" s="139"/>
      <c r="X22" s="139"/>
    </row>
    <row r="23" ht="20.25" customHeight="1" spans="1:24">
      <c r="A23" s="206" t="s">
        <v>70</v>
      </c>
      <c r="B23" s="206" t="s">
        <v>70</v>
      </c>
      <c r="C23" s="206" t="s">
        <v>247</v>
      </c>
      <c r="D23" s="206" t="s">
        <v>248</v>
      </c>
      <c r="E23" s="206" t="s">
        <v>104</v>
      </c>
      <c r="F23" s="206" t="s">
        <v>105</v>
      </c>
      <c r="G23" s="206" t="s">
        <v>249</v>
      </c>
      <c r="H23" s="31" t="s">
        <v>250</v>
      </c>
      <c r="I23" s="139">
        <v>80000</v>
      </c>
      <c r="J23" s="139">
        <v>80000</v>
      </c>
      <c r="K23" s="85"/>
      <c r="L23" s="85"/>
      <c r="M23" s="139">
        <v>80000</v>
      </c>
      <c r="N23" s="85"/>
      <c r="O23" s="139"/>
      <c r="P23" s="139"/>
      <c r="Q23" s="139"/>
      <c r="R23" s="139"/>
      <c r="S23" s="139"/>
      <c r="T23" s="139"/>
      <c r="U23" s="139"/>
      <c r="V23" s="139"/>
      <c r="W23" s="139"/>
      <c r="X23" s="139"/>
    </row>
    <row r="24" ht="20.25" customHeight="1" spans="1:24">
      <c r="A24" s="206" t="s">
        <v>70</v>
      </c>
      <c r="B24" s="206" t="s">
        <v>70</v>
      </c>
      <c r="C24" s="206" t="s">
        <v>247</v>
      </c>
      <c r="D24" s="206" t="s">
        <v>248</v>
      </c>
      <c r="E24" s="206" t="s">
        <v>104</v>
      </c>
      <c r="F24" s="206" t="s">
        <v>105</v>
      </c>
      <c r="G24" s="206" t="s">
        <v>249</v>
      </c>
      <c r="H24" s="31" t="s">
        <v>250</v>
      </c>
      <c r="I24" s="139">
        <v>39886</v>
      </c>
      <c r="J24" s="139">
        <v>39886</v>
      </c>
      <c r="K24" s="85"/>
      <c r="L24" s="85"/>
      <c r="M24" s="139">
        <v>39886</v>
      </c>
      <c r="N24" s="85"/>
      <c r="O24" s="139"/>
      <c r="P24" s="139"/>
      <c r="Q24" s="139"/>
      <c r="R24" s="139"/>
      <c r="S24" s="139"/>
      <c r="T24" s="139"/>
      <c r="U24" s="139"/>
      <c r="V24" s="139"/>
      <c r="W24" s="139"/>
      <c r="X24" s="139"/>
    </row>
    <row r="25" ht="20.25" customHeight="1" spans="1:24">
      <c r="A25" s="206" t="s">
        <v>70</v>
      </c>
      <c r="B25" s="206" t="s">
        <v>70</v>
      </c>
      <c r="C25" s="206" t="s">
        <v>247</v>
      </c>
      <c r="D25" s="206" t="s">
        <v>248</v>
      </c>
      <c r="E25" s="206" t="s">
        <v>120</v>
      </c>
      <c r="F25" s="206" t="s">
        <v>121</v>
      </c>
      <c r="G25" s="206" t="s">
        <v>249</v>
      </c>
      <c r="H25" s="31" t="s">
        <v>250</v>
      </c>
      <c r="I25" s="139">
        <v>3600</v>
      </c>
      <c r="J25" s="139">
        <v>3600</v>
      </c>
      <c r="K25" s="85"/>
      <c r="L25" s="85"/>
      <c r="M25" s="139">
        <v>3600</v>
      </c>
      <c r="N25" s="85"/>
      <c r="O25" s="139"/>
      <c r="P25" s="139"/>
      <c r="Q25" s="139"/>
      <c r="R25" s="139"/>
      <c r="S25" s="139"/>
      <c r="T25" s="139"/>
      <c r="U25" s="139"/>
      <c r="V25" s="139"/>
      <c r="W25" s="139"/>
      <c r="X25" s="139"/>
    </row>
    <row r="26" ht="20.25" customHeight="1" spans="1:24">
      <c r="A26" s="206" t="s">
        <v>70</v>
      </c>
      <c r="B26" s="206" t="s">
        <v>70</v>
      </c>
      <c r="C26" s="206" t="s">
        <v>247</v>
      </c>
      <c r="D26" s="206" t="s">
        <v>248</v>
      </c>
      <c r="E26" s="206" t="s">
        <v>104</v>
      </c>
      <c r="F26" s="206" t="s">
        <v>105</v>
      </c>
      <c r="G26" s="206" t="s">
        <v>251</v>
      </c>
      <c r="H26" s="31" t="s">
        <v>252</v>
      </c>
      <c r="I26" s="139">
        <v>5138</v>
      </c>
      <c r="J26" s="139">
        <v>5138</v>
      </c>
      <c r="K26" s="85"/>
      <c r="L26" s="85"/>
      <c r="M26" s="139">
        <v>5138</v>
      </c>
      <c r="N26" s="85"/>
      <c r="O26" s="139"/>
      <c r="P26" s="139"/>
      <c r="Q26" s="139"/>
      <c r="R26" s="139"/>
      <c r="S26" s="139"/>
      <c r="T26" s="139"/>
      <c r="U26" s="139"/>
      <c r="V26" s="139"/>
      <c r="W26" s="139"/>
      <c r="X26" s="139"/>
    </row>
    <row r="27" ht="20.25" customHeight="1" spans="1:24">
      <c r="A27" s="206" t="s">
        <v>70</v>
      </c>
      <c r="B27" s="206" t="s">
        <v>70</v>
      </c>
      <c r="C27" s="206" t="s">
        <v>247</v>
      </c>
      <c r="D27" s="206" t="s">
        <v>248</v>
      </c>
      <c r="E27" s="206" t="s">
        <v>104</v>
      </c>
      <c r="F27" s="206" t="s">
        <v>105</v>
      </c>
      <c r="G27" s="206" t="s">
        <v>253</v>
      </c>
      <c r="H27" s="31" t="s">
        <v>254</v>
      </c>
      <c r="I27" s="139">
        <v>7938</v>
      </c>
      <c r="J27" s="139">
        <v>7938</v>
      </c>
      <c r="K27" s="85"/>
      <c r="L27" s="85"/>
      <c r="M27" s="139">
        <v>7938</v>
      </c>
      <c r="N27" s="85"/>
      <c r="O27" s="139"/>
      <c r="P27" s="139"/>
      <c r="Q27" s="139"/>
      <c r="R27" s="139"/>
      <c r="S27" s="139"/>
      <c r="T27" s="139"/>
      <c r="U27" s="139"/>
      <c r="V27" s="139"/>
      <c r="W27" s="139"/>
      <c r="X27" s="139"/>
    </row>
    <row r="28" ht="20.25" customHeight="1" spans="1:24">
      <c r="A28" s="206" t="s">
        <v>70</v>
      </c>
      <c r="B28" s="206" t="s">
        <v>70</v>
      </c>
      <c r="C28" s="206" t="s">
        <v>247</v>
      </c>
      <c r="D28" s="206" t="s">
        <v>248</v>
      </c>
      <c r="E28" s="206" t="s">
        <v>104</v>
      </c>
      <c r="F28" s="206" t="s">
        <v>105</v>
      </c>
      <c r="G28" s="206" t="s">
        <v>255</v>
      </c>
      <c r="H28" s="31" t="s">
        <v>256</v>
      </c>
      <c r="I28" s="139">
        <v>7000</v>
      </c>
      <c r="J28" s="139">
        <v>7000</v>
      </c>
      <c r="K28" s="85"/>
      <c r="L28" s="85"/>
      <c r="M28" s="139">
        <v>7000</v>
      </c>
      <c r="N28" s="85"/>
      <c r="O28" s="139"/>
      <c r="P28" s="139"/>
      <c r="Q28" s="139"/>
      <c r="R28" s="139"/>
      <c r="S28" s="139"/>
      <c r="T28" s="139"/>
      <c r="U28" s="139"/>
      <c r="V28" s="139"/>
      <c r="W28" s="139"/>
      <c r="X28" s="139"/>
    </row>
    <row r="29" ht="20.25" customHeight="1" spans="1:24">
      <c r="A29" s="206" t="s">
        <v>70</v>
      </c>
      <c r="B29" s="206" t="s">
        <v>70</v>
      </c>
      <c r="C29" s="206" t="s">
        <v>247</v>
      </c>
      <c r="D29" s="206" t="s">
        <v>248</v>
      </c>
      <c r="E29" s="206" t="s">
        <v>104</v>
      </c>
      <c r="F29" s="206" t="s">
        <v>105</v>
      </c>
      <c r="G29" s="206" t="s">
        <v>257</v>
      </c>
      <c r="H29" s="31" t="s">
        <v>258</v>
      </c>
      <c r="I29" s="139">
        <v>8400</v>
      </c>
      <c r="J29" s="139">
        <v>8400</v>
      </c>
      <c r="K29" s="85"/>
      <c r="L29" s="85"/>
      <c r="M29" s="139">
        <v>8400</v>
      </c>
      <c r="N29" s="85"/>
      <c r="O29" s="139"/>
      <c r="P29" s="139"/>
      <c r="Q29" s="139"/>
      <c r="R29" s="139"/>
      <c r="S29" s="139"/>
      <c r="T29" s="139"/>
      <c r="U29" s="139"/>
      <c r="V29" s="139"/>
      <c r="W29" s="139"/>
      <c r="X29" s="139"/>
    </row>
    <row r="30" ht="20.25" customHeight="1" spans="1:24">
      <c r="A30" s="206" t="s">
        <v>70</v>
      </c>
      <c r="B30" s="206" t="s">
        <v>70</v>
      </c>
      <c r="C30" s="206" t="s">
        <v>247</v>
      </c>
      <c r="D30" s="206" t="s">
        <v>248</v>
      </c>
      <c r="E30" s="206" t="s">
        <v>104</v>
      </c>
      <c r="F30" s="206" t="s">
        <v>105</v>
      </c>
      <c r="G30" s="206" t="s">
        <v>259</v>
      </c>
      <c r="H30" s="31" t="s">
        <v>260</v>
      </c>
      <c r="I30" s="139">
        <v>11200</v>
      </c>
      <c r="J30" s="139">
        <v>11200</v>
      </c>
      <c r="K30" s="85"/>
      <c r="L30" s="85"/>
      <c r="M30" s="139">
        <v>11200</v>
      </c>
      <c r="N30" s="85"/>
      <c r="O30" s="139"/>
      <c r="P30" s="139"/>
      <c r="Q30" s="139"/>
      <c r="R30" s="139"/>
      <c r="S30" s="139"/>
      <c r="T30" s="139"/>
      <c r="U30" s="139"/>
      <c r="V30" s="139"/>
      <c r="W30" s="139"/>
      <c r="X30" s="139"/>
    </row>
    <row r="31" ht="20.25" customHeight="1" spans="1:24">
      <c r="A31" s="206" t="s">
        <v>70</v>
      </c>
      <c r="B31" s="206" t="s">
        <v>70</v>
      </c>
      <c r="C31" s="206" t="s">
        <v>247</v>
      </c>
      <c r="D31" s="206" t="s">
        <v>248</v>
      </c>
      <c r="E31" s="206" t="s">
        <v>104</v>
      </c>
      <c r="F31" s="206" t="s">
        <v>105</v>
      </c>
      <c r="G31" s="206" t="s">
        <v>261</v>
      </c>
      <c r="H31" s="31" t="s">
        <v>262</v>
      </c>
      <c r="I31" s="139">
        <v>14000</v>
      </c>
      <c r="J31" s="139">
        <v>14000</v>
      </c>
      <c r="K31" s="85"/>
      <c r="L31" s="85"/>
      <c r="M31" s="139">
        <v>14000</v>
      </c>
      <c r="N31" s="85"/>
      <c r="O31" s="139"/>
      <c r="P31" s="139"/>
      <c r="Q31" s="139"/>
      <c r="R31" s="139"/>
      <c r="S31" s="139"/>
      <c r="T31" s="139"/>
      <c r="U31" s="139"/>
      <c r="V31" s="139"/>
      <c r="W31" s="139"/>
      <c r="X31" s="139"/>
    </row>
    <row r="32" ht="20.25" customHeight="1" spans="1:24">
      <c r="A32" s="206" t="s">
        <v>70</v>
      </c>
      <c r="B32" s="206" t="s">
        <v>70</v>
      </c>
      <c r="C32" s="206" t="s">
        <v>247</v>
      </c>
      <c r="D32" s="206" t="s">
        <v>248</v>
      </c>
      <c r="E32" s="206" t="s">
        <v>114</v>
      </c>
      <c r="F32" s="206" t="s">
        <v>115</v>
      </c>
      <c r="G32" s="206" t="s">
        <v>263</v>
      </c>
      <c r="H32" s="31" t="s">
        <v>264</v>
      </c>
      <c r="I32" s="139">
        <v>4200</v>
      </c>
      <c r="J32" s="139">
        <v>4200</v>
      </c>
      <c r="K32" s="85"/>
      <c r="L32" s="85"/>
      <c r="M32" s="139">
        <v>4200</v>
      </c>
      <c r="N32" s="85"/>
      <c r="O32" s="139"/>
      <c r="P32" s="139"/>
      <c r="Q32" s="139"/>
      <c r="R32" s="139"/>
      <c r="S32" s="139"/>
      <c r="T32" s="139"/>
      <c r="U32" s="139"/>
      <c r="V32" s="139"/>
      <c r="W32" s="139"/>
      <c r="X32" s="139"/>
    </row>
    <row r="33" ht="20.25" customHeight="1" spans="1:24">
      <c r="A33" s="206" t="s">
        <v>70</v>
      </c>
      <c r="B33" s="206" t="s">
        <v>70</v>
      </c>
      <c r="C33" s="206" t="s">
        <v>247</v>
      </c>
      <c r="D33" s="206" t="s">
        <v>248</v>
      </c>
      <c r="E33" s="206" t="s">
        <v>104</v>
      </c>
      <c r="F33" s="206" t="s">
        <v>105</v>
      </c>
      <c r="G33" s="206" t="s">
        <v>265</v>
      </c>
      <c r="H33" s="31" t="s">
        <v>266</v>
      </c>
      <c r="I33" s="139">
        <v>42000</v>
      </c>
      <c r="J33" s="139">
        <v>42000</v>
      </c>
      <c r="K33" s="85"/>
      <c r="L33" s="85"/>
      <c r="M33" s="139">
        <v>42000</v>
      </c>
      <c r="N33" s="85"/>
      <c r="O33" s="139"/>
      <c r="P33" s="139"/>
      <c r="Q33" s="139"/>
      <c r="R33" s="139"/>
      <c r="S33" s="139"/>
      <c r="T33" s="139"/>
      <c r="U33" s="139"/>
      <c r="V33" s="139"/>
      <c r="W33" s="139"/>
      <c r="X33" s="139"/>
    </row>
    <row r="34" ht="20.25" customHeight="1" spans="1:24">
      <c r="A34" s="206" t="s">
        <v>70</v>
      </c>
      <c r="B34" s="206" t="s">
        <v>70</v>
      </c>
      <c r="C34" s="206" t="s">
        <v>247</v>
      </c>
      <c r="D34" s="206" t="s">
        <v>248</v>
      </c>
      <c r="E34" s="206" t="s">
        <v>104</v>
      </c>
      <c r="F34" s="206" t="s">
        <v>105</v>
      </c>
      <c r="G34" s="206" t="s">
        <v>242</v>
      </c>
      <c r="H34" s="31" t="s">
        <v>243</v>
      </c>
      <c r="I34" s="139">
        <v>13020</v>
      </c>
      <c r="J34" s="139">
        <v>13020</v>
      </c>
      <c r="K34" s="85"/>
      <c r="L34" s="85"/>
      <c r="M34" s="139">
        <v>13020</v>
      </c>
      <c r="N34" s="85"/>
      <c r="O34" s="139"/>
      <c r="P34" s="139"/>
      <c r="Q34" s="139"/>
      <c r="R34" s="139"/>
      <c r="S34" s="139"/>
      <c r="T34" s="139"/>
      <c r="U34" s="139"/>
      <c r="V34" s="139"/>
      <c r="W34" s="139"/>
      <c r="X34" s="139"/>
    </row>
    <row r="35" ht="20.25" customHeight="1" spans="1:24">
      <c r="A35" s="206" t="s">
        <v>70</v>
      </c>
      <c r="B35" s="206" t="s">
        <v>70</v>
      </c>
      <c r="C35" s="206" t="s">
        <v>267</v>
      </c>
      <c r="D35" s="206" t="s">
        <v>151</v>
      </c>
      <c r="E35" s="206" t="s">
        <v>150</v>
      </c>
      <c r="F35" s="206" t="s">
        <v>151</v>
      </c>
      <c r="G35" s="206" t="s">
        <v>221</v>
      </c>
      <c r="H35" s="31" t="s">
        <v>222</v>
      </c>
      <c r="I35" s="139">
        <v>3840</v>
      </c>
      <c r="J35" s="139">
        <v>3840</v>
      </c>
      <c r="K35" s="85"/>
      <c r="L35" s="85"/>
      <c r="M35" s="139">
        <v>3840</v>
      </c>
      <c r="N35" s="85"/>
      <c r="O35" s="139"/>
      <c r="P35" s="139"/>
      <c r="Q35" s="139"/>
      <c r="R35" s="139"/>
      <c r="S35" s="139"/>
      <c r="T35" s="139"/>
      <c r="U35" s="139"/>
      <c r="V35" s="139"/>
      <c r="W35" s="139"/>
      <c r="X35" s="139"/>
    </row>
    <row r="36" ht="20.25" customHeight="1" spans="1:24">
      <c r="A36" s="206" t="s">
        <v>70</v>
      </c>
      <c r="B36" s="206" t="s">
        <v>70</v>
      </c>
      <c r="C36" s="206" t="s">
        <v>267</v>
      </c>
      <c r="D36" s="206" t="s">
        <v>151</v>
      </c>
      <c r="E36" s="206" t="s">
        <v>150</v>
      </c>
      <c r="F36" s="206" t="s">
        <v>151</v>
      </c>
      <c r="G36" s="206" t="s">
        <v>221</v>
      </c>
      <c r="H36" s="31" t="s">
        <v>222</v>
      </c>
      <c r="I36" s="139">
        <v>8400</v>
      </c>
      <c r="J36" s="139">
        <v>8400</v>
      </c>
      <c r="K36" s="85"/>
      <c r="L36" s="85"/>
      <c r="M36" s="139">
        <v>8400</v>
      </c>
      <c r="N36" s="85"/>
      <c r="O36" s="139"/>
      <c r="P36" s="139"/>
      <c r="Q36" s="139"/>
      <c r="R36" s="139"/>
      <c r="S36" s="139"/>
      <c r="T36" s="139"/>
      <c r="U36" s="139"/>
      <c r="V36" s="139"/>
      <c r="W36" s="139"/>
      <c r="X36" s="139"/>
    </row>
    <row r="37" ht="20.25" customHeight="1" spans="1:24">
      <c r="A37" s="206" t="s">
        <v>70</v>
      </c>
      <c r="B37" s="206" t="s">
        <v>70</v>
      </c>
      <c r="C37" s="206" t="s">
        <v>268</v>
      </c>
      <c r="D37" s="206" t="s">
        <v>269</v>
      </c>
      <c r="E37" s="206" t="s">
        <v>120</v>
      </c>
      <c r="F37" s="206" t="s">
        <v>121</v>
      </c>
      <c r="G37" s="206" t="s">
        <v>270</v>
      </c>
      <c r="H37" s="31" t="s">
        <v>271</v>
      </c>
      <c r="I37" s="139">
        <v>151200</v>
      </c>
      <c r="J37" s="139">
        <v>151200</v>
      </c>
      <c r="K37" s="85"/>
      <c r="L37" s="85"/>
      <c r="M37" s="139">
        <v>151200</v>
      </c>
      <c r="N37" s="85"/>
      <c r="O37" s="139"/>
      <c r="P37" s="139"/>
      <c r="Q37" s="139"/>
      <c r="R37" s="139"/>
      <c r="S37" s="139"/>
      <c r="T37" s="139"/>
      <c r="U37" s="139"/>
      <c r="V37" s="139"/>
      <c r="W37" s="139"/>
      <c r="X37" s="139"/>
    </row>
    <row r="38" ht="20.25" customHeight="1" spans="1:24">
      <c r="A38" s="206" t="s">
        <v>70</v>
      </c>
      <c r="B38" s="206" t="s">
        <v>70</v>
      </c>
      <c r="C38" s="206" t="s">
        <v>272</v>
      </c>
      <c r="D38" s="206" t="s">
        <v>273</v>
      </c>
      <c r="E38" s="206" t="s">
        <v>104</v>
      </c>
      <c r="F38" s="206" t="s">
        <v>105</v>
      </c>
      <c r="G38" s="206" t="s">
        <v>223</v>
      </c>
      <c r="H38" s="31" t="s">
        <v>224</v>
      </c>
      <c r="I38" s="139">
        <v>327240</v>
      </c>
      <c r="J38" s="139">
        <v>327240</v>
      </c>
      <c r="K38" s="85"/>
      <c r="L38" s="85"/>
      <c r="M38" s="139">
        <v>327240</v>
      </c>
      <c r="N38" s="85"/>
      <c r="O38" s="139"/>
      <c r="P38" s="139"/>
      <c r="Q38" s="139"/>
      <c r="R38" s="139"/>
      <c r="S38" s="139"/>
      <c r="T38" s="139"/>
      <c r="U38" s="139"/>
      <c r="V38" s="139"/>
      <c r="W38" s="139"/>
      <c r="X38" s="139"/>
    </row>
    <row r="39" ht="20.25" customHeight="1" spans="1:24">
      <c r="A39" s="206" t="s">
        <v>70</v>
      </c>
      <c r="B39" s="206" t="s">
        <v>70</v>
      </c>
      <c r="C39" s="206" t="s">
        <v>272</v>
      </c>
      <c r="D39" s="206" t="s">
        <v>273</v>
      </c>
      <c r="E39" s="206" t="s">
        <v>104</v>
      </c>
      <c r="F39" s="206" t="s">
        <v>105</v>
      </c>
      <c r="G39" s="206" t="s">
        <v>223</v>
      </c>
      <c r="H39" s="31" t="s">
        <v>224</v>
      </c>
      <c r="I39" s="139">
        <v>308000</v>
      </c>
      <c r="J39" s="139">
        <v>308000</v>
      </c>
      <c r="K39" s="85"/>
      <c r="L39" s="85"/>
      <c r="M39" s="139">
        <v>308000</v>
      </c>
      <c r="N39" s="85"/>
      <c r="O39" s="139"/>
      <c r="P39" s="139"/>
      <c r="Q39" s="139"/>
      <c r="R39" s="139"/>
      <c r="S39" s="139"/>
      <c r="T39" s="139"/>
      <c r="U39" s="139"/>
      <c r="V39" s="139"/>
      <c r="W39" s="139"/>
      <c r="X39" s="139"/>
    </row>
    <row r="40" ht="20.25" customHeight="1" spans="1:24">
      <c r="A40" s="206" t="s">
        <v>70</v>
      </c>
      <c r="B40" s="206" t="s">
        <v>70</v>
      </c>
      <c r="C40" s="206" t="s">
        <v>274</v>
      </c>
      <c r="D40" s="206" t="s">
        <v>275</v>
      </c>
      <c r="E40" s="206" t="s">
        <v>104</v>
      </c>
      <c r="F40" s="206" t="s">
        <v>105</v>
      </c>
      <c r="G40" s="206" t="s">
        <v>249</v>
      </c>
      <c r="H40" s="31" t="s">
        <v>250</v>
      </c>
      <c r="I40" s="139">
        <v>10800</v>
      </c>
      <c r="J40" s="139">
        <v>10800</v>
      </c>
      <c r="K40" s="85"/>
      <c r="L40" s="85"/>
      <c r="M40" s="139">
        <v>10800</v>
      </c>
      <c r="N40" s="85"/>
      <c r="O40" s="139"/>
      <c r="P40" s="139"/>
      <c r="Q40" s="139"/>
      <c r="R40" s="139"/>
      <c r="S40" s="139"/>
      <c r="T40" s="139"/>
      <c r="U40" s="139"/>
      <c r="V40" s="139"/>
      <c r="W40" s="139"/>
      <c r="X40" s="139"/>
    </row>
    <row r="41" ht="20.25" customHeight="1" spans="1:24">
      <c r="A41" s="206" t="s">
        <v>70</v>
      </c>
      <c r="B41" s="206" t="s">
        <v>70</v>
      </c>
      <c r="C41" s="206" t="s">
        <v>274</v>
      </c>
      <c r="D41" s="206" t="s">
        <v>275</v>
      </c>
      <c r="E41" s="206" t="s">
        <v>104</v>
      </c>
      <c r="F41" s="206" t="s">
        <v>105</v>
      </c>
      <c r="G41" s="206" t="s">
        <v>249</v>
      </c>
      <c r="H41" s="31" t="s">
        <v>250</v>
      </c>
      <c r="I41" s="139">
        <v>15000</v>
      </c>
      <c r="J41" s="139">
        <v>15000</v>
      </c>
      <c r="K41" s="85"/>
      <c r="L41" s="85"/>
      <c r="M41" s="139">
        <v>15000</v>
      </c>
      <c r="N41" s="85"/>
      <c r="O41" s="139"/>
      <c r="P41" s="139"/>
      <c r="Q41" s="139"/>
      <c r="R41" s="139"/>
      <c r="S41" s="139"/>
      <c r="T41" s="139"/>
      <c r="U41" s="139"/>
      <c r="V41" s="139"/>
      <c r="W41" s="139"/>
      <c r="X41" s="139"/>
    </row>
    <row r="42" ht="20.25" customHeight="1" spans="1:24">
      <c r="A42" s="206" t="s">
        <v>70</v>
      </c>
      <c r="B42" s="206" t="s">
        <v>70</v>
      </c>
      <c r="C42" s="206" t="s">
        <v>274</v>
      </c>
      <c r="D42" s="206" t="s">
        <v>275</v>
      </c>
      <c r="E42" s="206" t="s">
        <v>104</v>
      </c>
      <c r="F42" s="206" t="s">
        <v>105</v>
      </c>
      <c r="G42" s="206" t="s">
        <v>265</v>
      </c>
      <c r="H42" s="31" t="s">
        <v>266</v>
      </c>
      <c r="I42" s="139">
        <v>36000</v>
      </c>
      <c r="J42" s="139">
        <v>36000</v>
      </c>
      <c r="K42" s="85"/>
      <c r="L42" s="85"/>
      <c r="M42" s="139">
        <v>36000</v>
      </c>
      <c r="N42" s="85"/>
      <c r="O42" s="139"/>
      <c r="P42" s="139"/>
      <c r="Q42" s="139"/>
      <c r="R42" s="139"/>
      <c r="S42" s="139"/>
      <c r="T42" s="139"/>
      <c r="U42" s="139"/>
      <c r="V42" s="139"/>
      <c r="W42" s="139"/>
      <c r="X42" s="139"/>
    </row>
    <row r="43" ht="20.25" customHeight="1" spans="1:24">
      <c r="A43" s="206" t="s">
        <v>70</v>
      </c>
      <c r="B43" s="206" t="s">
        <v>70</v>
      </c>
      <c r="C43" s="206" t="s">
        <v>276</v>
      </c>
      <c r="D43" s="206" t="s">
        <v>277</v>
      </c>
      <c r="E43" s="206" t="s">
        <v>104</v>
      </c>
      <c r="F43" s="206" t="s">
        <v>105</v>
      </c>
      <c r="G43" s="206" t="s">
        <v>278</v>
      </c>
      <c r="H43" s="31" t="s">
        <v>279</v>
      </c>
      <c r="I43" s="139">
        <v>186000</v>
      </c>
      <c r="J43" s="139">
        <v>186000</v>
      </c>
      <c r="K43" s="85"/>
      <c r="L43" s="85"/>
      <c r="M43" s="139">
        <v>186000</v>
      </c>
      <c r="N43" s="85"/>
      <c r="O43" s="139"/>
      <c r="P43" s="139"/>
      <c r="Q43" s="139"/>
      <c r="R43" s="139"/>
      <c r="S43" s="139"/>
      <c r="T43" s="139"/>
      <c r="U43" s="139"/>
      <c r="V43" s="139"/>
      <c r="W43" s="139"/>
      <c r="X43" s="139"/>
    </row>
    <row r="44" ht="20.25" customHeight="1" spans="1:24">
      <c r="A44" s="206" t="s">
        <v>70</v>
      </c>
      <c r="B44" s="206" t="s">
        <v>70</v>
      </c>
      <c r="C44" s="206" t="s">
        <v>276</v>
      </c>
      <c r="D44" s="206" t="s">
        <v>277</v>
      </c>
      <c r="E44" s="206" t="s">
        <v>104</v>
      </c>
      <c r="F44" s="206" t="s">
        <v>105</v>
      </c>
      <c r="G44" s="206" t="s">
        <v>278</v>
      </c>
      <c r="H44" s="31" t="s">
        <v>279</v>
      </c>
      <c r="I44" s="139">
        <v>692400</v>
      </c>
      <c r="J44" s="139">
        <v>692400</v>
      </c>
      <c r="K44" s="85"/>
      <c r="L44" s="85"/>
      <c r="M44" s="139">
        <v>692400</v>
      </c>
      <c r="N44" s="85"/>
      <c r="O44" s="139"/>
      <c r="P44" s="139"/>
      <c r="Q44" s="139"/>
      <c r="R44" s="139"/>
      <c r="S44" s="139"/>
      <c r="T44" s="139"/>
      <c r="U44" s="139"/>
      <c r="V44" s="139"/>
      <c r="W44" s="139"/>
      <c r="X44" s="139"/>
    </row>
    <row r="45" ht="20.25" customHeight="1" spans="1:24">
      <c r="A45" s="206" t="s">
        <v>70</v>
      </c>
      <c r="B45" s="206" t="s">
        <v>70</v>
      </c>
      <c r="C45" s="206" t="s">
        <v>276</v>
      </c>
      <c r="D45" s="206" t="s">
        <v>277</v>
      </c>
      <c r="E45" s="206" t="s">
        <v>104</v>
      </c>
      <c r="F45" s="206" t="s">
        <v>105</v>
      </c>
      <c r="G45" s="206" t="s">
        <v>278</v>
      </c>
      <c r="H45" s="31" t="s">
        <v>279</v>
      </c>
      <c r="I45" s="139">
        <v>34620</v>
      </c>
      <c r="J45" s="139">
        <v>34620</v>
      </c>
      <c r="K45" s="85"/>
      <c r="L45" s="85"/>
      <c r="M45" s="139">
        <v>34620</v>
      </c>
      <c r="N45" s="85"/>
      <c r="O45" s="139"/>
      <c r="P45" s="139"/>
      <c r="Q45" s="139"/>
      <c r="R45" s="139"/>
      <c r="S45" s="139"/>
      <c r="T45" s="139"/>
      <c r="U45" s="139"/>
      <c r="V45" s="139"/>
      <c r="W45" s="139"/>
      <c r="X45" s="139"/>
    </row>
    <row r="46" ht="20.25" customHeight="1" spans="1:24">
      <c r="A46" s="206" t="s">
        <v>70</v>
      </c>
      <c r="B46" s="206" t="s">
        <v>73</v>
      </c>
      <c r="C46" s="206" t="s">
        <v>280</v>
      </c>
      <c r="D46" s="206" t="s">
        <v>281</v>
      </c>
      <c r="E46" s="206" t="s">
        <v>106</v>
      </c>
      <c r="F46" s="206" t="s">
        <v>107</v>
      </c>
      <c r="G46" s="206" t="s">
        <v>219</v>
      </c>
      <c r="H46" s="31" t="s">
        <v>220</v>
      </c>
      <c r="I46" s="139">
        <v>1453704</v>
      </c>
      <c r="J46" s="139">
        <v>1453704</v>
      </c>
      <c r="K46" s="85"/>
      <c r="L46" s="85"/>
      <c r="M46" s="139">
        <v>1453704</v>
      </c>
      <c r="N46" s="85"/>
      <c r="O46" s="139"/>
      <c r="P46" s="139"/>
      <c r="Q46" s="139"/>
      <c r="R46" s="139"/>
      <c r="S46" s="139"/>
      <c r="T46" s="139"/>
      <c r="U46" s="139"/>
      <c r="V46" s="139"/>
      <c r="W46" s="139"/>
      <c r="X46" s="139"/>
    </row>
    <row r="47" ht="20.25" customHeight="1" spans="1:24">
      <c r="A47" s="206" t="s">
        <v>70</v>
      </c>
      <c r="B47" s="206" t="s">
        <v>73</v>
      </c>
      <c r="C47" s="206" t="s">
        <v>280</v>
      </c>
      <c r="D47" s="206" t="s">
        <v>281</v>
      </c>
      <c r="E47" s="206" t="s">
        <v>106</v>
      </c>
      <c r="F47" s="206" t="s">
        <v>107</v>
      </c>
      <c r="G47" s="206" t="s">
        <v>221</v>
      </c>
      <c r="H47" s="31" t="s">
        <v>222</v>
      </c>
      <c r="I47" s="139">
        <v>156</v>
      </c>
      <c r="J47" s="139">
        <v>156</v>
      </c>
      <c r="K47" s="85"/>
      <c r="L47" s="85"/>
      <c r="M47" s="139">
        <v>156</v>
      </c>
      <c r="N47" s="85"/>
      <c r="O47" s="139"/>
      <c r="P47" s="139"/>
      <c r="Q47" s="139"/>
      <c r="R47" s="139"/>
      <c r="S47" s="139"/>
      <c r="T47" s="139"/>
      <c r="U47" s="139"/>
      <c r="V47" s="139"/>
      <c r="W47" s="139"/>
      <c r="X47" s="139"/>
    </row>
    <row r="48" ht="20.25" customHeight="1" spans="1:24">
      <c r="A48" s="206" t="s">
        <v>70</v>
      </c>
      <c r="B48" s="206" t="s">
        <v>73</v>
      </c>
      <c r="C48" s="206" t="s">
        <v>280</v>
      </c>
      <c r="D48" s="206" t="s">
        <v>281</v>
      </c>
      <c r="E48" s="206" t="s">
        <v>106</v>
      </c>
      <c r="F48" s="206" t="s">
        <v>107</v>
      </c>
      <c r="G48" s="206" t="s">
        <v>223</v>
      </c>
      <c r="H48" s="31" t="s">
        <v>224</v>
      </c>
      <c r="I48" s="139">
        <v>144000</v>
      </c>
      <c r="J48" s="139">
        <v>144000</v>
      </c>
      <c r="K48" s="85"/>
      <c r="L48" s="85"/>
      <c r="M48" s="139">
        <v>144000</v>
      </c>
      <c r="N48" s="85"/>
      <c r="O48" s="139"/>
      <c r="P48" s="139"/>
      <c r="Q48" s="139"/>
      <c r="R48" s="139"/>
      <c r="S48" s="139"/>
      <c r="T48" s="139"/>
      <c r="U48" s="139"/>
      <c r="V48" s="139"/>
      <c r="W48" s="139"/>
      <c r="X48" s="139"/>
    </row>
    <row r="49" ht="20.25" customHeight="1" spans="1:24">
      <c r="A49" s="206" t="s">
        <v>70</v>
      </c>
      <c r="B49" s="206" t="s">
        <v>73</v>
      </c>
      <c r="C49" s="206" t="s">
        <v>280</v>
      </c>
      <c r="D49" s="206" t="s">
        <v>281</v>
      </c>
      <c r="E49" s="206" t="s">
        <v>106</v>
      </c>
      <c r="F49" s="206" t="s">
        <v>107</v>
      </c>
      <c r="G49" s="206" t="s">
        <v>282</v>
      </c>
      <c r="H49" s="31" t="s">
        <v>283</v>
      </c>
      <c r="I49" s="139">
        <v>1341552</v>
      </c>
      <c r="J49" s="139">
        <v>1341552</v>
      </c>
      <c r="K49" s="85"/>
      <c r="L49" s="85"/>
      <c r="M49" s="139">
        <v>1341552</v>
      </c>
      <c r="N49" s="85"/>
      <c r="O49" s="139"/>
      <c r="P49" s="139"/>
      <c r="Q49" s="139"/>
      <c r="R49" s="139"/>
      <c r="S49" s="139"/>
      <c r="T49" s="139"/>
      <c r="U49" s="139"/>
      <c r="V49" s="139"/>
      <c r="W49" s="139"/>
      <c r="X49" s="139"/>
    </row>
    <row r="50" ht="20.25" customHeight="1" spans="1:24">
      <c r="A50" s="206" t="s">
        <v>70</v>
      </c>
      <c r="B50" s="206" t="s">
        <v>73</v>
      </c>
      <c r="C50" s="206" t="s">
        <v>280</v>
      </c>
      <c r="D50" s="206" t="s">
        <v>281</v>
      </c>
      <c r="E50" s="206" t="s">
        <v>106</v>
      </c>
      <c r="F50" s="206" t="s">
        <v>107</v>
      </c>
      <c r="G50" s="206" t="s">
        <v>282</v>
      </c>
      <c r="H50" s="31" t="s">
        <v>283</v>
      </c>
      <c r="I50" s="139">
        <v>995760</v>
      </c>
      <c r="J50" s="139">
        <v>995760</v>
      </c>
      <c r="K50" s="85"/>
      <c r="L50" s="85"/>
      <c r="M50" s="139">
        <v>995760</v>
      </c>
      <c r="N50" s="85"/>
      <c r="O50" s="139"/>
      <c r="P50" s="139"/>
      <c r="Q50" s="139"/>
      <c r="R50" s="139"/>
      <c r="S50" s="139"/>
      <c r="T50" s="139"/>
      <c r="U50" s="139"/>
      <c r="V50" s="139"/>
      <c r="W50" s="139"/>
      <c r="X50" s="139"/>
    </row>
    <row r="51" ht="28" customHeight="1" spans="1:24">
      <c r="A51" s="206" t="s">
        <v>70</v>
      </c>
      <c r="B51" s="206" t="s">
        <v>73</v>
      </c>
      <c r="C51" s="206" t="s">
        <v>284</v>
      </c>
      <c r="D51" s="206" t="s">
        <v>226</v>
      </c>
      <c r="E51" s="206" t="s">
        <v>124</v>
      </c>
      <c r="F51" s="206" t="s">
        <v>125</v>
      </c>
      <c r="G51" s="206" t="s">
        <v>227</v>
      </c>
      <c r="H51" s="31" t="s">
        <v>228</v>
      </c>
      <c r="I51" s="139">
        <v>724320</v>
      </c>
      <c r="J51" s="139">
        <v>724320</v>
      </c>
      <c r="K51" s="85"/>
      <c r="L51" s="85"/>
      <c r="M51" s="139">
        <v>724320</v>
      </c>
      <c r="N51" s="85"/>
      <c r="O51" s="139"/>
      <c r="P51" s="139"/>
      <c r="Q51" s="139"/>
      <c r="R51" s="139"/>
      <c r="S51" s="139"/>
      <c r="T51" s="139"/>
      <c r="U51" s="139"/>
      <c r="V51" s="139"/>
      <c r="W51" s="139"/>
      <c r="X51" s="139"/>
    </row>
    <row r="52" ht="20.25" customHeight="1" spans="1:24">
      <c r="A52" s="206" t="s">
        <v>70</v>
      </c>
      <c r="B52" s="206" t="s">
        <v>73</v>
      </c>
      <c r="C52" s="206" t="s">
        <v>284</v>
      </c>
      <c r="D52" s="206" t="s">
        <v>226</v>
      </c>
      <c r="E52" s="206" t="s">
        <v>126</v>
      </c>
      <c r="F52" s="206" t="s">
        <v>127</v>
      </c>
      <c r="G52" s="206" t="s">
        <v>285</v>
      </c>
      <c r="H52" s="31" t="s">
        <v>286</v>
      </c>
      <c r="I52" s="139">
        <v>100000</v>
      </c>
      <c r="J52" s="139">
        <v>100000</v>
      </c>
      <c r="K52" s="85"/>
      <c r="L52" s="85"/>
      <c r="M52" s="139">
        <v>100000</v>
      </c>
      <c r="N52" s="85"/>
      <c r="O52" s="139"/>
      <c r="P52" s="139"/>
      <c r="Q52" s="139"/>
      <c r="R52" s="139"/>
      <c r="S52" s="139"/>
      <c r="T52" s="139"/>
      <c r="U52" s="139"/>
      <c r="V52" s="139"/>
      <c r="W52" s="139"/>
      <c r="X52" s="139"/>
    </row>
    <row r="53" ht="20.25" customHeight="1" spans="1:24">
      <c r="A53" s="206" t="s">
        <v>70</v>
      </c>
      <c r="B53" s="206" t="s">
        <v>73</v>
      </c>
      <c r="C53" s="206" t="s">
        <v>284</v>
      </c>
      <c r="D53" s="206" t="s">
        <v>226</v>
      </c>
      <c r="E53" s="206" t="s">
        <v>138</v>
      </c>
      <c r="F53" s="206" t="s">
        <v>139</v>
      </c>
      <c r="G53" s="206" t="s">
        <v>229</v>
      </c>
      <c r="H53" s="31" t="s">
        <v>230</v>
      </c>
      <c r="I53" s="139">
        <v>357480</v>
      </c>
      <c r="J53" s="139">
        <v>357480</v>
      </c>
      <c r="K53" s="85"/>
      <c r="L53" s="85"/>
      <c r="M53" s="139">
        <v>357480</v>
      </c>
      <c r="N53" s="85"/>
      <c r="O53" s="139"/>
      <c r="P53" s="139"/>
      <c r="Q53" s="139"/>
      <c r="R53" s="139"/>
      <c r="S53" s="139"/>
      <c r="T53" s="139"/>
      <c r="U53" s="139"/>
      <c r="V53" s="139"/>
      <c r="W53" s="139"/>
      <c r="X53" s="139"/>
    </row>
    <row r="54" ht="20.25" customHeight="1" spans="1:24">
      <c r="A54" s="206" t="s">
        <v>70</v>
      </c>
      <c r="B54" s="206" t="s">
        <v>73</v>
      </c>
      <c r="C54" s="206" t="s">
        <v>284</v>
      </c>
      <c r="D54" s="206" t="s">
        <v>226</v>
      </c>
      <c r="E54" s="206" t="s">
        <v>140</v>
      </c>
      <c r="F54" s="206" t="s">
        <v>141</v>
      </c>
      <c r="G54" s="206" t="s">
        <v>231</v>
      </c>
      <c r="H54" s="31" t="s">
        <v>232</v>
      </c>
      <c r="I54" s="139">
        <v>281600</v>
      </c>
      <c r="J54" s="139">
        <v>281600</v>
      </c>
      <c r="K54" s="85"/>
      <c r="L54" s="85"/>
      <c r="M54" s="139">
        <v>281600</v>
      </c>
      <c r="N54" s="85"/>
      <c r="O54" s="139"/>
      <c r="P54" s="139"/>
      <c r="Q54" s="139"/>
      <c r="R54" s="139"/>
      <c r="S54" s="139"/>
      <c r="T54" s="139"/>
      <c r="U54" s="139"/>
      <c r="V54" s="139"/>
      <c r="W54" s="139"/>
      <c r="X54" s="139"/>
    </row>
    <row r="55" ht="20.25" customHeight="1" spans="1:24">
      <c r="A55" s="206" t="s">
        <v>70</v>
      </c>
      <c r="B55" s="206" t="s">
        <v>73</v>
      </c>
      <c r="C55" s="206" t="s">
        <v>284</v>
      </c>
      <c r="D55" s="206" t="s">
        <v>226</v>
      </c>
      <c r="E55" s="206" t="s">
        <v>106</v>
      </c>
      <c r="F55" s="206" t="s">
        <v>107</v>
      </c>
      <c r="G55" s="206" t="s">
        <v>233</v>
      </c>
      <c r="H55" s="31" t="s">
        <v>234</v>
      </c>
      <c r="I55" s="139">
        <v>32400</v>
      </c>
      <c r="J55" s="139">
        <v>32400</v>
      </c>
      <c r="K55" s="85"/>
      <c r="L55" s="85"/>
      <c r="M55" s="139">
        <v>32400</v>
      </c>
      <c r="N55" s="85"/>
      <c r="O55" s="139"/>
      <c r="P55" s="139"/>
      <c r="Q55" s="139"/>
      <c r="R55" s="139"/>
      <c r="S55" s="139"/>
      <c r="T55" s="139"/>
      <c r="U55" s="139"/>
      <c r="V55" s="139"/>
      <c r="W55" s="139"/>
      <c r="X55" s="139"/>
    </row>
    <row r="56" ht="20.25" customHeight="1" spans="1:24">
      <c r="A56" s="206" t="s">
        <v>70</v>
      </c>
      <c r="B56" s="206" t="s">
        <v>73</v>
      </c>
      <c r="C56" s="206" t="s">
        <v>284</v>
      </c>
      <c r="D56" s="206" t="s">
        <v>226</v>
      </c>
      <c r="E56" s="206" t="s">
        <v>142</v>
      </c>
      <c r="F56" s="206" t="s">
        <v>143</v>
      </c>
      <c r="G56" s="206" t="s">
        <v>233</v>
      </c>
      <c r="H56" s="31" t="s">
        <v>234</v>
      </c>
      <c r="I56" s="139">
        <v>22748</v>
      </c>
      <c r="J56" s="139">
        <v>22748</v>
      </c>
      <c r="K56" s="85"/>
      <c r="L56" s="85"/>
      <c r="M56" s="139">
        <v>22748</v>
      </c>
      <c r="N56" s="85"/>
      <c r="O56" s="139"/>
      <c r="P56" s="139"/>
      <c r="Q56" s="139"/>
      <c r="R56" s="139"/>
      <c r="S56" s="139"/>
      <c r="T56" s="139"/>
      <c r="U56" s="139"/>
      <c r="V56" s="139"/>
      <c r="W56" s="139"/>
      <c r="X56" s="139"/>
    </row>
    <row r="57" ht="20.25" customHeight="1" spans="1:24">
      <c r="A57" s="206" t="s">
        <v>70</v>
      </c>
      <c r="B57" s="206" t="s">
        <v>73</v>
      </c>
      <c r="C57" s="206" t="s">
        <v>284</v>
      </c>
      <c r="D57" s="206" t="s">
        <v>226</v>
      </c>
      <c r="E57" s="206" t="s">
        <v>142</v>
      </c>
      <c r="F57" s="206" t="s">
        <v>143</v>
      </c>
      <c r="G57" s="206" t="s">
        <v>233</v>
      </c>
      <c r="H57" s="31" t="s">
        <v>234</v>
      </c>
      <c r="I57" s="139">
        <v>16848</v>
      </c>
      <c r="J57" s="139">
        <v>16848</v>
      </c>
      <c r="K57" s="85"/>
      <c r="L57" s="85"/>
      <c r="M57" s="139">
        <v>16848</v>
      </c>
      <c r="N57" s="85"/>
      <c r="O57" s="139"/>
      <c r="P57" s="139"/>
      <c r="Q57" s="139"/>
      <c r="R57" s="139"/>
      <c r="S57" s="139"/>
      <c r="T57" s="139"/>
      <c r="U57" s="139"/>
      <c r="V57" s="139"/>
      <c r="W57" s="139"/>
      <c r="X57" s="139"/>
    </row>
    <row r="58" ht="20.25" customHeight="1" spans="1:24">
      <c r="A58" s="206" t="s">
        <v>70</v>
      </c>
      <c r="B58" s="206" t="s">
        <v>73</v>
      </c>
      <c r="C58" s="206" t="s">
        <v>287</v>
      </c>
      <c r="D58" s="206" t="s">
        <v>149</v>
      </c>
      <c r="E58" s="206" t="s">
        <v>148</v>
      </c>
      <c r="F58" s="206" t="s">
        <v>149</v>
      </c>
      <c r="G58" s="206" t="s">
        <v>236</v>
      </c>
      <c r="H58" s="31" t="s">
        <v>149</v>
      </c>
      <c r="I58" s="139">
        <v>593218</v>
      </c>
      <c r="J58" s="139">
        <v>593218</v>
      </c>
      <c r="K58" s="85"/>
      <c r="L58" s="85"/>
      <c r="M58" s="139">
        <v>593218</v>
      </c>
      <c r="N58" s="85"/>
      <c r="O58" s="139"/>
      <c r="P58" s="139"/>
      <c r="Q58" s="139"/>
      <c r="R58" s="139"/>
      <c r="S58" s="139"/>
      <c r="T58" s="139"/>
      <c r="U58" s="139"/>
      <c r="V58" s="139"/>
      <c r="W58" s="139"/>
      <c r="X58" s="139"/>
    </row>
    <row r="59" ht="20.25" customHeight="1" spans="1:24">
      <c r="A59" s="206" t="s">
        <v>70</v>
      </c>
      <c r="B59" s="206" t="s">
        <v>73</v>
      </c>
      <c r="C59" s="206" t="s">
        <v>288</v>
      </c>
      <c r="D59" s="206" t="s">
        <v>238</v>
      </c>
      <c r="E59" s="206" t="s">
        <v>106</v>
      </c>
      <c r="F59" s="206" t="s">
        <v>107</v>
      </c>
      <c r="G59" s="206" t="s">
        <v>239</v>
      </c>
      <c r="H59" s="31" t="s">
        <v>238</v>
      </c>
      <c r="I59" s="139">
        <v>50840</v>
      </c>
      <c r="J59" s="139">
        <v>50840</v>
      </c>
      <c r="K59" s="85"/>
      <c r="L59" s="85"/>
      <c r="M59" s="139">
        <v>50840</v>
      </c>
      <c r="N59" s="85"/>
      <c r="O59" s="139"/>
      <c r="P59" s="139"/>
      <c r="Q59" s="139"/>
      <c r="R59" s="139"/>
      <c r="S59" s="139"/>
      <c r="T59" s="139"/>
      <c r="U59" s="139"/>
      <c r="V59" s="139"/>
      <c r="W59" s="139"/>
      <c r="X59" s="139"/>
    </row>
    <row r="60" ht="20.25" customHeight="1" spans="1:24">
      <c r="A60" s="206" t="s">
        <v>70</v>
      </c>
      <c r="B60" s="206" t="s">
        <v>73</v>
      </c>
      <c r="C60" s="206" t="s">
        <v>289</v>
      </c>
      <c r="D60" s="206" t="s">
        <v>245</v>
      </c>
      <c r="E60" s="206" t="s">
        <v>106</v>
      </c>
      <c r="F60" s="206" t="s">
        <v>107</v>
      </c>
      <c r="G60" s="206" t="s">
        <v>246</v>
      </c>
      <c r="H60" s="31" t="s">
        <v>245</v>
      </c>
      <c r="I60" s="139">
        <v>75823.44</v>
      </c>
      <c r="J60" s="139">
        <v>75823.44</v>
      </c>
      <c r="K60" s="85"/>
      <c r="L60" s="85"/>
      <c r="M60" s="139">
        <v>75823.44</v>
      </c>
      <c r="N60" s="85"/>
      <c r="O60" s="139"/>
      <c r="P60" s="139"/>
      <c r="Q60" s="139"/>
      <c r="R60" s="139"/>
      <c r="S60" s="139"/>
      <c r="T60" s="139"/>
      <c r="U60" s="139"/>
      <c r="V60" s="139"/>
      <c r="W60" s="139"/>
      <c r="X60" s="139"/>
    </row>
    <row r="61" ht="20.25" customHeight="1" spans="1:24">
      <c r="A61" s="206" t="s">
        <v>70</v>
      </c>
      <c r="B61" s="206" t="s">
        <v>73</v>
      </c>
      <c r="C61" s="206" t="s">
        <v>290</v>
      </c>
      <c r="D61" s="206" t="s">
        <v>248</v>
      </c>
      <c r="E61" s="206" t="s">
        <v>106</v>
      </c>
      <c r="F61" s="206" t="s">
        <v>107</v>
      </c>
      <c r="G61" s="206" t="s">
        <v>249</v>
      </c>
      <c r="H61" s="31" t="s">
        <v>250</v>
      </c>
      <c r="I61" s="139">
        <v>96564</v>
      </c>
      <c r="J61" s="139">
        <v>96564</v>
      </c>
      <c r="K61" s="85"/>
      <c r="L61" s="85"/>
      <c r="M61" s="139">
        <v>96564</v>
      </c>
      <c r="N61" s="85"/>
      <c r="O61" s="139"/>
      <c r="P61" s="139"/>
      <c r="Q61" s="139"/>
      <c r="R61" s="139"/>
      <c r="S61" s="139"/>
      <c r="T61" s="139"/>
      <c r="U61" s="139"/>
      <c r="V61" s="139"/>
      <c r="W61" s="139"/>
      <c r="X61" s="139"/>
    </row>
    <row r="62" ht="20.25" customHeight="1" spans="1:24">
      <c r="A62" s="206" t="s">
        <v>70</v>
      </c>
      <c r="B62" s="206" t="s">
        <v>73</v>
      </c>
      <c r="C62" s="206" t="s">
        <v>290</v>
      </c>
      <c r="D62" s="206" t="s">
        <v>248</v>
      </c>
      <c r="E62" s="206" t="s">
        <v>122</v>
      </c>
      <c r="F62" s="206" t="s">
        <v>123</v>
      </c>
      <c r="G62" s="206" t="s">
        <v>249</v>
      </c>
      <c r="H62" s="31" t="s">
        <v>250</v>
      </c>
      <c r="I62" s="139">
        <v>4800</v>
      </c>
      <c r="J62" s="139">
        <v>4800</v>
      </c>
      <c r="K62" s="85"/>
      <c r="L62" s="85"/>
      <c r="M62" s="139">
        <v>4800</v>
      </c>
      <c r="N62" s="85"/>
      <c r="O62" s="139"/>
      <c r="P62" s="139"/>
      <c r="Q62" s="139"/>
      <c r="R62" s="139"/>
      <c r="S62" s="139"/>
      <c r="T62" s="139"/>
      <c r="U62" s="139"/>
      <c r="V62" s="139"/>
      <c r="W62" s="139"/>
      <c r="X62" s="139"/>
    </row>
    <row r="63" ht="20.25" customHeight="1" spans="1:24">
      <c r="A63" s="206" t="s">
        <v>70</v>
      </c>
      <c r="B63" s="206" t="s">
        <v>73</v>
      </c>
      <c r="C63" s="206" t="s">
        <v>290</v>
      </c>
      <c r="D63" s="206" t="s">
        <v>248</v>
      </c>
      <c r="E63" s="206" t="s">
        <v>106</v>
      </c>
      <c r="F63" s="206" t="s">
        <v>107</v>
      </c>
      <c r="G63" s="206" t="s">
        <v>251</v>
      </c>
      <c r="H63" s="31" t="s">
        <v>252</v>
      </c>
      <c r="I63" s="139">
        <v>13212</v>
      </c>
      <c r="J63" s="139">
        <v>13212</v>
      </c>
      <c r="K63" s="85"/>
      <c r="L63" s="85"/>
      <c r="M63" s="139">
        <v>13212</v>
      </c>
      <c r="N63" s="85"/>
      <c r="O63" s="139"/>
      <c r="P63" s="139"/>
      <c r="Q63" s="139"/>
      <c r="R63" s="139"/>
      <c r="S63" s="139"/>
      <c r="T63" s="139"/>
      <c r="U63" s="139"/>
      <c r="V63" s="139"/>
      <c r="W63" s="139"/>
      <c r="X63" s="139"/>
    </row>
    <row r="64" ht="20.25" customHeight="1" spans="1:24">
      <c r="A64" s="206" t="s">
        <v>70</v>
      </c>
      <c r="B64" s="206" t="s">
        <v>73</v>
      </c>
      <c r="C64" s="206" t="s">
        <v>290</v>
      </c>
      <c r="D64" s="206" t="s">
        <v>248</v>
      </c>
      <c r="E64" s="206" t="s">
        <v>106</v>
      </c>
      <c r="F64" s="206" t="s">
        <v>107</v>
      </c>
      <c r="G64" s="206" t="s">
        <v>253</v>
      </c>
      <c r="H64" s="31" t="s">
        <v>254</v>
      </c>
      <c r="I64" s="139">
        <v>20412</v>
      </c>
      <c r="J64" s="139">
        <v>20412</v>
      </c>
      <c r="K64" s="85"/>
      <c r="L64" s="85"/>
      <c r="M64" s="139">
        <v>20412</v>
      </c>
      <c r="N64" s="85"/>
      <c r="O64" s="139"/>
      <c r="P64" s="139"/>
      <c r="Q64" s="139"/>
      <c r="R64" s="139"/>
      <c r="S64" s="139"/>
      <c r="T64" s="139"/>
      <c r="U64" s="139"/>
      <c r="V64" s="139"/>
      <c r="W64" s="139"/>
      <c r="X64" s="139"/>
    </row>
    <row r="65" ht="20.25" customHeight="1" spans="1:24">
      <c r="A65" s="206" t="s">
        <v>70</v>
      </c>
      <c r="B65" s="206" t="s">
        <v>73</v>
      </c>
      <c r="C65" s="206" t="s">
        <v>290</v>
      </c>
      <c r="D65" s="206" t="s">
        <v>248</v>
      </c>
      <c r="E65" s="206" t="s">
        <v>106</v>
      </c>
      <c r="F65" s="206" t="s">
        <v>107</v>
      </c>
      <c r="G65" s="206" t="s">
        <v>255</v>
      </c>
      <c r="H65" s="31" t="s">
        <v>256</v>
      </c>
      <c r="I65" s="139">
        <v>18000</v>
      </c>
      <c r="J65" s="139">
        <v>18000</v>
      </c>
      <c r="K65" s="85"/>
      <c r="L65" s="85"/>
      <c r="M65" s="139">
        <v>18000</v>
      </c>
      <c r="N65" s="85"/>
      <c r="O65" s="139"/>
      <c r="P65" s="139"/>
      <c r="Q65" s="139"/>
      <c r="R65" s="139"/>
      <c r="S65" s="139"/>
      <c r="T65" s="139"/>
      <c r="U65" s="139"/>
      <c r="V65" s="139"/>
      <c r="W65" s="139"/>
      <c r="X65" s="139"/>
    </row>
    <row r="66" ht="20.25" customHeight="1" spans="1:24">
      <c r="A66" s="206" t="s">
        <v>70</v>
      </c>
      <c r="B66" s="206" t="s">
        <v>73</v>
      </c>
      <c r="C66" s="206" t="s">
        <v>290</v>
      </c>
      <c r="D66" s="206" t="s">
        <v>248</v>
      </c>
      <c r="E66" s="206" t="s">
        <v>106</v>
      </c>
      <c r="F66" s="206" t="s">
        <v>107</v>
      </c>
      <c r="G66" s="206" t="s">
        <v>257</v>
      </c>
      <c r="H66" s="31" t="s">
        <v>258</v>
      </c>
      <c r="I66" s="139">
        <v>21600</v>
      </c>
      <c r="J66" s="139">
        <v>21600</v>
      </c>
      <c r="K66" s="85"/>
      <c r="L66" s="85"/>
      <c r="M66" s="139">
        <v>21600</v>
      </c>
      <c r="N66" s="85"/>
      <c r="O66" s="139"/>
      <c r="P66" s="139"/>
      <c r="Q66" s="139"/>
      <c r="R66" s="139"/>
      <c r="S66" s="139"/>
      <c r="T66" s="139"/>
      <c r="U66" s="139"/>
      <c r="V66" s="139"/>
      <c r="W66" s="139"/>
      <c r="X66" s="139"/>
    </row>
    <row r="67" ht="20.25" customHeight="1" spans="1:24">
      <c r="A67" s="206" t="s">
        <v>70</v>
      </c>
      <c r="B67" s="206" t="s">
        <v>73</v>
      </c>
      <c r="C67" s="206" t="s">
        <v>290</v>
      </c>
      <c r="D67" s="206" t="s">
        <v>248</v>
      </c>
      <c r="E67" s="206" t="s">
        <v>106</v>
      </c>
      <c r="F67" s="206" t="s">
        <v>107</v>
      </c>
      <c r="G67" s="206" t="s">
        <v>259</v>
      </c>
      <c r="H67" s="31" t="s">
        <v>260</v>
      </c>
      <c r="I67" s="139">
        <v>21600</v>
      </c>
      <c r="J67" s="139">
        <v>21600</v>
      </c>
      <c r="K67" s="85"/>
      <c r="L67" s="85"/>
      <c r="M67" s="139">
        <v>21600</v>
      </c>
      <c r="N67" s="85"/>
      <c r="O67" s="139"/>
      <c r="P67" s="139"/>
      <c r="Q67" s="139"/>
      <c r="R67" s="139"/>
      <c r="S67" s="139"/>
      <c r="T67" s="139"/>
      <c r="U67" s="139"/>
      <c r="V67" s="139"/>
      <c r="W67" s="139"/>
      <c r="X67" s="139"/>
    </row>
    <row r="68" ht="20.25" customHeight="1" spans="1:24">
      <c r="A68" s="206" t="s">
        <v>70</v>
      </c>
      <c r="B68" s="206" t="s">
        <v>73</v>
      </c>
      <c r="C68" s="206" t="s">
        <v>290</v>
      </c>
      <c r="D68" s="206" t="s">
        <v>248</v>
      </c>
      <c r="E68" s="206" t="s">
        <v>106</v>
      </c>
      <c r="F68" s="206" t="s">
        <v>107</v>
      </c>
      <c r="G68" s="206" t="s">
        <v>261</v>
      </c>
      <c r="H68" s="31" t="s">
        <v>262</v>
      </c>
      <c r="I68" s="139">
        <v>36000</v>
      </c>
      <c r="J68" s="139">
        <v>36000</v>
      </c>
      <c r="K68" s="85"/>
      <c r="L68" s="85"/>
      <c r="M68" s="139">
        <v>36000</v>
      </c>
      <c r="N68" s="85"/>
      <c r="O68" s="139"/>
      <c r="P68" s="139"/>
      <c r="Q68" s="139"/>
      <c r="R68" s="139"/>
      <c r="S68" s="139"/>
      <c r="T68" s="139"/>
      <c r="U68" s="139"/>
      <c r="V68" s="139"/>
      <c r="W68" s="139"/>
      <c r="X68" s="139"/>
    </row>
    <row r="69" ht="20.25" customHeight="1" spans="1:24">
      <c r="A69" s="206" t="s">
        <v>70</v>
      </c>
      <c r="B69" s="206" t="s">
        <v>73</v>
      </c>
      <c r="C69" s="206" t="s">
        <v>290</v>
      </c>
      <c r="D69" s="206" t="s">
        <v>248</v>
      </c>
      <c r="E69" s="206" t="s">
        <v>114</v>
      </c>
      <c r="F69" s="206" t="s">
        <v>115</v>
      </c>
      <c r="G69" s="206" t="s">
        <v>263</v>
      </c>
      <c r="H69" s="31" t="s">
        <v>264</v>
      </c>
      <c r="I69" s="139">
        <v>10800</v>
      </c>
      <c r="J69" s="139">
        <v>10800</v>
      </c>
      <c r="K69" s="85"/>
      <c r="L69" s="85"/>
      <c r="M69" s="139">
        <v>10800</v>
      </c>
      <c r="N69" s="85"/>
      <c r="O69" s="139"/>
      <c r="P69" s="139"/>
      <c r="Q69" s="139"/>
      <c r="R69" s="139"/>
      <c r="S69" s="139"/>
      <c r="T69" s="139"/>
      <c r="U69" s="139"/>
      <c r="V69" s="139"/>
      <c r="W69" s="139"/>
      <c r="X69" s="139"/>
    </row>
    <row r="70" ht="20.25" customHeight="1" spans="1:24">
      <c r="A70" s="206" t="s">
        <v>70</v>
      </c>
      <c r="B70" s="206" t="s">
        <v>73</v>
      </c>
      <c r="C70" s="206" t="s">
        <v>290</v>
      </c>
      <c r="D70" s="206" t="s">
        <v>248</v>
      </c>
      <c r="E70" s="206" t="s">
        <v>106</v>
      </c>
      <c r="F70" s="206" t="s">
        <v>107</v>
      </c>
      <c r="G70" s="206" t="s">
        <v>265</v>
      </c>
      <c r="H70" s="31" t="s">
        <v>266</v>
      </c>
      <c r="I70" s="139">
        <v>108000</v>
      </c>
      <c r="J70" s="139">
        <v>108000</v>
      </c>
      <c r="K70" s="85"/>
      <c r="L70" s="85"/>
      <c r="M70" s="139">
        <v>108000</v>
      </c>
      <c r="N70" s="85"/>
      <c r="O70" s="139"/>
      <c r="P70" s="139"/>
      <c r="Q70" s="139"/>
      <c r="R70" s="139"/>
      <c r="S70" s="139"/>
      <c r="T70" s="139"/>
      <c r="U70" s="139"/>
      <c r="V70" s="139"/>
      <c r="W70" s="139"/>
      <c r="X70" s="139"/>
    </row>
    <row r="71" ht="20.25" customHeight="1" spans="1:24">
      <c r="A71" s="206" t="s">
        <v>70</v>
      </c>
      <c r="B71" s="206" t="s">
        <v>73</v>
      </c>
      <c r="C71" s="206" t="s">
        <v>291</v>
      </c>
      <c r="D71" s="206" t="s">
        <v>292</v>
      </c>
      <c r="E71" s="206" t="s">
        <v>150</v>
      </c>
      <c r="F71" s="206" t="s">
        <v>151</v>
      </c>
      <c r="G71" s="206" t="s">
        <v>221</v>
      </c>
      <c r="H71" s="31" t="s">
        <v>222</v>
      </c>
      <c r="I71" s="139">
        <v>24480</v>
      </c>
      <c r="J71" s="139">
        <v>24480</v>
      </c>
      <c r="K71" s="85"/>
      <c r="L71" s="85"/>
      <c r="M71" s="139">
        <v>24480</v>
      </c>
      <c r="N71" s="85"/>
      <c r="O71" s="139"/>
      <c r="P71" s="139"/>
      <c r="Q71" s="139"/>
      <c r="R71" s="139"/>
      <c r="S71" s="139"/>
      <c r="T71" s="139"/>
      <c r="U71" s="139"/>
      <c r="V71" s="139"/>
      <c r="W71" s="139"/>
      <c r="X71" s="139"/>
    </row>
    <row r="72" ht="20.25" customHeight="1" spans="1:24">
      <c r="A72" s="206" t="s">
        <v>70</v>
      </c>
      <c r="B72" s="206" t="s">
        <v>73</v>
      </c>
      <c r="C72" s="206" t="s">
        <v>293</v>
      </c>
      <c r="D72" s="206" t="s">
        <v>294</v>
      </c>
      <c r="E72" s="206" t="s">
        <v>130</v>
      </c>
      <c r="F72" s="206" t="s">
        <v>131</v>
      </c>
      <c r="G72" s="206" t="s">
        <v>270</v>
      </c>
      <c r="H72" s="31" t="s">
        <v>271</v>
      </c>
      <c r="I72" s="139">
        <v>22728</v>
      </c>
      <c r="J72" s="139">
        <v>22728</v>
      </c>
      <c r="K72" s="85"/>
      <c r="L72" s="85"/>
      <c r="M72" s="139">
        <v>22728</v>
      </c>
      <c r="N72" s="85"/>
      <c r="O72" s="139"/>
      <c r="P72" s="139"/>
      <c r="Q72" s="139"/>
      <c r="R72" s="139"/>
      <c r="S72" s="139"/>
      <c r="T72" s="139"/>
      <c r="U72" s="139"/>
      <c r="V72" s="139"/>
      <c r="W72" s="139"/>
      <c r="X72" s="139"/>
    </row>
    <row r="73" ht="20.25" customHeight="1" spans="1:24">
      <c r="A73" s="206" t="s">
        <v>70</v>
      </c>
      <c r="B73" s="206" t="s">
        <v>73</v>
      </c>
      <c r="C73" s="206" t="s">
        <v>293</v>
      </c>
      <c r="D73" s="206" t="s">
        <v>294</v>
      </c>
      <c r="E73" s="206" t="s">
        <v>130</v>
      </c>
      <c r="F73" s="206" t="s">
        <v>131</v>
      </c>
      <c r="G73" s="206" t="s">
        <v>270</v>
      </c>
      <c r="H73" s="31" t="s">
        <v>271</v>
      </c>
      <c r="I73" s="139">
        <v>6096</v>
      </c>
      <c r="J73" s="139">
        <v>6096</v>
      </c>
      <c r="K73" s="85"/>
      <c r="L73" s="85"/>
      <c r="M73" s="139">
        <v>6096</v>
      </c>
      <c r="N73" s="85"/>
      <c r="O73" s="139"/>
      <c r="P73" s="139"/>
      <c r="Q73" s="139"/>
      <c r="R73" s="139"/>
      <c r="S73" s="139"/>
      <c r="T73" s="139"/>
      <c r="U73" s="139"/>
      <c r="V73" s="139"/>
      <c r="W73" s="139"/>
      <c r="X73" s="139"/>
    </row>
    <row r="74" ht="20.25" customHeight="1" spans="1:24">
      <c r="A74" s="206" t="s">
        <v>70</v>
      </c>
      <c r="B74" s="206" t="s">
        <v>73</v>
      </c>
      <c r="C74" s="206" t="s">
        <v>295</v>
      </c>
      <c r="D74" s="206" t="s">
        <v>269</v>
      </c>
      <c r="E74" s="206" t="s">
        <v>122</v>
      </c>
      <c r="F74" s="206" t="s">
        <v>123</v>
      </c>
      <c r="G74" s="206" t="s">
        <v>270</v>
      </c>
      <c r="H74" s="31" t="s">
        <v>271</v>
      </c>
      <c r="I74" s="139">
        <v>163200</v>
      </c>
      <c r="J74" s="139">
        <v>163200</v>
      </c>
      <c r="K74" s="85"/>
      <c r="L74" s="85"/>
      <c r="M74" s="139">
        <v>163200</v>
      </c>
      <c r="N74" s="85"/>
      <c r="O74" s="139"/>
      <c r="P74" s="139"/>
      <c r="Q74" s="139"/>
      <c r="R74" s="139"/>
      <c r="S74" s="139"/>
      <c r="T74" s="139"/>
      <c r="U74" s="139"/>
      <c r="V74" s="139"/>
      <c r="W74" s="139"/>
      <c r="X74" s="139"/>
    </row>
    <row r="75" ht="20.25" customHeight="1" spans="1:24">
      <c r="A75" s="206" t="s">
        <v>70</v>
      </c>
      <c r="B75" s="206" t="s">
        <v>73</v>
      </c>
      <c r="C75" s="206" t="s">
        <v>296</v>
      </c>
      <c r="D75" s="206" t="s">
        <v>297</v>
      </c>
      <c r="E75" s="206" t="s">
        <v>106</v>
      </c>
      <c r="F75" s="206" t="s">
        <v>107</v>
      </c>
      <c r="G75" s="206" t="s">
        <v>223</v>
      </c>
      <c r="H75" s="31" t="s">
        <v>224</v>
      </c>
      <c r="I75" s="139">
        <v>1368000</v>
      </c>
      <c r="J75" s="139">
        <v>1368000</v>
      </c>
      <c r="K75" s="85"/>
      <c r="L75" s="85"/>
      <c r="M75" s="139">
        <v>1368000</v>
      </c>
      <c r="N75" s="85"/>
      <c r="O75" s="139"/>
      <c r="P75" s="139"/>
      <c r="Q75" s="139"/>
      <c r="R75" s="139"/>
      <c r="S75" s="139"/>
      <c r="T75" s="139"/>
      <c r="U75" s="139"/>
      <c r="V75" s="139"/>
      <c r="W75" s="139"/>
      <c r="X75" s="139"/>
    </row>
    <row r="76" ht="20.25" customHeight="1" spans="1:24">
      <c r="A76" s="206" t="s">
        <v>70</v>
      </c>
      <c r="B76" s="206" t="s">
        <v>73</v>
      </c>
      <c r="C76" s="206" t="s">
        <v>298</v>
      </c>
      <c r="D76" s="206" t="s">
        <v>277</v>
      </c>
      <c r="E76" s="206" t="s">
        <v>106</v>
      </c>
      <c r="F76" s="206" t="s">
        <v>107</v>
      </c>
      <c r="G76" s="206" t="s">
        <v>278</v>
      </c>
      <c r="H76" s="31" t="s">
        <v>279</v>
      </c>
      <c r="I76" s="139">
        <v>420000</v>
      </c>
      <c r="J76" s="139">
        <v>420000</v>
      </c>
      <c r="K76" s="85"/>
      <c r="L76" s="85"/>
      <c r="M76" s="139">
        <v>420000</v>
      </c>
      <c r="N76" s="85"/>
      <c r="O76" s="139"/>
      <c r="P76" s="139"/>
      <c r="Q76" s="139"/>
      <c r="R76" s="139"/>
      <c r="S76" s="139"/>
      <c r="T76" s="139"/>
      <c r="U76" s="139"/>
      <c r="V76" s="139"/>
      <c r="W76" s="139"/>
      <c r="X76" s="139"/>
    </row>
    <row r="77" ht="20.25" customHeight="1" spans="1:24">
      <c r="A77" s="206" t="s">
        <v>70</v>
      </c>
      <c r="B77" s="206" t="s">
        <v>73</v>
      </c>
      <c r="C77" s="206" t="s">
        <v>299</v>
      </c>
      <c r="D77" s="206" t="s">
        <v>195</v>
      </c>
      <c r="E77" s="206" t="s">
        <v>106</v>
      </c>
      <c r="F77" s="206" t="s">
        <v>107</v>
      </c>
      <c r="G77" s="206" t="s">
        <v>300</v>
      </c>
      <c r="H77" s="31" t="s">
        <v>195</v>
      </c>
      <c r="I77" s="139">
        <v>6000</v>
      </c>
      <c r="J77" s="139">
        <v>6000</v>
      </c>
      <c r="K77" s="85"/>
      <c r="L77" s="85"/>
      <c r="M77" s="139">
        <v>6000</v>
      </c>
      <c r="N77" s="85"/>
      <c r="O77" s="139"/>
      <c r="P77" s="139"/>
      <c r="Q77" s="139"/>
      <c r="R77" s="139"/>
      <c r="S77" s="139"/>
      <c r="T77" s="139"/>
      <c r="U77" s="139"/>
      <c r="V77" s="139"/>
      <c r="W77" s="139"/>
      <c r="X77" s="139"/>
    </row>
    <row r="78" ht="17.25" customHeight="1" spans="1:24">
      <c r="A78" s="92" t="s">
        <v>190</v>
      </c>
      <c r="B78" s="93"/>
      <c r="C78" s="211"/>
      <c r="D78" s="211"/>
      <c r="E78" s="211"/>
      <c r="F78" s="211"/>
      <c r="G78" s="211"/>
      <c r="H78" s="88"/>
      <c r="I78" s="139">
        <v>13052671.52</v>
      </c>
      <c r="J78" s="139">
        <v>13052671.52</v>
      </c>
      <c r="K78" s="139"/>
      <c r="L78" s="139"/>
      <c r="M78" s="139">
        <v>13052671.52</v>
      </c>
      <c r="N78" s="139"/>
      <c r="O78" s="139"/>
      <c r="P78" s="139"/>
      <c r="Q78" s="139"/>
      <c r="R78" s="139"/>
      <c r="S78" s="139"/>
      <c r="T78" s="139"/>
      <c r="U78" s="139"/>
      <c r="V78" s="139"/>
      <c r="W78" s="139"/>
      <c r="X78" s="139"/>
    </row>
  </sheetData>
  <mergeCells count="31">
    <mergeCell ref="A2:X2"/>
    <mergeCell ref="A3:H3"/>
    <mergeCell ref="I4:X4"/>
    <mergeCell ref="J5:N5"/>
    <mergeCell ref="O5:Q5"/>
    <mergeCell ref="S5:X5"/>
    <mergeCell ref="A78:H7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6"/>
  <sheetViews>
    <sheetView showZeros="0" topLeftCell="A20" workbookViewId="0">
      <selection activeCell="A1" sqref="A1"/>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777777777778" customWidth="1"/>
    <col min="15" max="15" width="12.712962962963" customWidth="1"/>
    <col min="16" max="16" width="11.1388888888889" customWidth="1"/>
    <col min="17" max="21" width="19.8518518518519" customWidth="1"/>
    <col min="22" max="22" width="20" customWidth="1"/>
    <col min="23" max="23" width="19.8518518518519" customWidth="1"/>
  </cols>
  <sheetData>
    <row r="1" ht="13.5" customHeight="1" spans="2:23">
      <c r="B1" s="193"/>
      <c r="E1" s="65"/>
      <c r="F1" s="65"/>
      <c r="G1" s="65"/>
      <c r="H1" s="65"/>
      <c r="U1" s="193"/>
      <c r="W1" s="198" t="s">
        <v>301</v>
      </c>
    </row>
    <row r="2" ht="46.5" customHeight="1" spans="1:23">
      <c r="A2" s="67" t="str">
        <f>"2025"&amp;"年部门项目支出预算表"</f>
        <v>2025年部门项目支出预算表</v>
      </c>
      <c r="B2" s="67"/>
      <c r="C2" s="67"/>
      <c r="D2" s="67"/>
      <c r="E2" s="67"/>
      <c r="F2" s="67"/>
      <c r="G2" s="67"/>
      <c r="H2" s="67"/>
      <c r="I2" s="67"/>
      <c r="J2" s="67"/>
      <c r="K2" s="67"/>
      <c r="L2" s="67"/>
      <c r="M2" s="67"/>
      <c r="N2" s="67"/>
      <c r="O2" s="67"/>
      <c r="P2" s="67"/>
      <c r="Q2" s="67"/>
      <c r="R2" s="67"/>
      <c r="S2" s="67"/>
      <c r="T2" s="67"/>
      <c r="U2" s="67"/>
      <c r="V2" s="67"/>
      <c r="W2" s="67"/>
    </row>
    <row r="3" ht="13.5" customHeight="1" spans="1:23">
      <c r="A3" s="68" t="str">
        <f>"单位名称："&amp;"中国共产党昆明市呈贡区委员会宣传部"</f>
        <v>单位名称：中国共产党昆明市呈贡区委员会宣传部</v>
      </c>
      <c r="B3" s="69"/>
      <c r="C3" s="69"/>
      <c r="D3" s="69"/>
      <c r="E3" s="69"/>
      <c r="F3" s="69"/>
      <c r="G3" s="69"/>
      <c r="H3" s="69"/>
      <c r="I3" s="70"/>
      <c r="J3" s="70"/>
      <c r="K3" s="70"/>
      <c r="L3" s="70"/>
      <c r="M3" s="70"/>
      <c r="N3" s="70"/>
      <c r="O3" s="70"/>
      <c r="P3" s="70"/>
      <c r="Q3" s="70"/>
      <c r="U3" s="193"/>
      <c r="W3" s="176" t="s">
        <v>1</v>
      </c>
    </row>
    <row r="4" ht="21.75" customHeight="1" spans="1:23">
      <c r="A4" s="72" t="s">
        <v>302</v>
      </c>
      <c r="B4" s="73" t="s">
        <v>201</v>
      </c>
      <c r="C4" s="72" t="s">
        <v>202</v>
      </c>
      <c r="D4" s="72" t="s">
        <v>303</v>
      </c>
      <c r="E4" s="73" t="s">
        <v>203</v>
      </c>
      <c r="F4" s="73" t="s">
        <v>204</v>
      </c>
      <c r="G4" s="73" t="s">
        <v>304</v>
      </c>
      <c r="H4" s="73" t="s">
        <v>305</v>
      </c>
      <c r="I4" s="89" t="s">
        <v>55</v>
      </c>
      <c r="J4" s="18" t="s">
        <v>306</v>
      </c>
      <c r="K4" s="20"/>
      <c r="L4" s="20"/>
      <c r="M4" s="74"/>
      <c r="N4" s="18" t="s">
        <v>209</v>
      </c>
      <c r="O4" s="20"/>
      <c r="P4" s="74"/>
      <c r="Q4" s="73" t="s">
        <v>61</v>
      </c>
      <c r="R4" s="18" t="s">
        <v>62</v>
      </c>
      <c r="S4" s="20"/>
      <c r="T4" s="20"/>
      <c r="U4" s="20"/>
      <c r="V4" s="20"/>
      <c r="W4" s="74"/>
    </row>
    <row r="5" ht="21.75" customHeight="1" spans="1:23">
      <c r="A5" s="75"/>
      <c r="B5" s="90"/>
      <c r="C5" s="75"/>
      <c r="D5" s="75"/>
      <c r="E5" s="76"/>
      <c r="F5" s="76"/>
      <c r="G5" s="76"/>
      <c r="H5" s="76"/>
      <c r="I5" s="90"/>
      <c r="J5" s="194" t="s">
        <v>58</v>
      </c>
      <c r="K5" s="195"/>
      <c r="L5" s="73" t="s">
        <v>59</v>
      </c>
      <c r="M5" s="73" t="s">
        <v>60</v>
      </c>
      <c r="N5" s="73" t="s">
        <v>58</v>
      </c>
      <c r="O5" s="73" t="s">
        <v>59</v>
      </c>
      <c r="P5" s="73" t="s">
        <v>60</v>
      </c>
      <c r="Q5" s="76"/>
      <c r="R5" s="73" t="s">
        <v>57</v>
      </c>
      <c r="S5" s="73" t="s">
        <v>64</v>
      </c>
      <c r="T5" s="73" t="s">
        <v>215</v>
      </c>
      <c r="U5" s="73" t="s">
        <v>66</v>
      </c>
      <c r="V5" s="73" t="s">
        <v>67</v>
      </c>
      <c r="W5" s="73" t="s">
        <v>68</v>
      </c>
    </row>
    <row r="6" ht="21" customHeight="1" spans="1:23">
      <c r="A6" s="90"/>
      <c r="B6" s="90"/>
      <c r="C6" s="90"/>
      <c r="D6" s="90"/>
      <c r="E6" s="90"/>
      <c r="F6" s="90"/>
      <c r="G6" s="90"/>
      <c r="H6" s="90"/>
      <c r="I6" s="90"/>
      <c r="J6" s="196" t="s">
        <v>57</v>
      </c>
      <c r="K6" s="197"/>
      <c r="L6" s="90"/>
      <c r="M6" s="90"/>
      <c r="N6" s="90"/>
      <c r="O6" s="90"/>
      <c r="P6" s="90"/>
      <c r="Q6" s="90"/>
      <c r="R6" s="90"/>
      <c r="S6" s="90"/>
      <c r="T6" s="90"/>
      <c r="U6" s="90"/>
      <c r="V6" s="90"/>
      <c r="W6" s="90"/>
    </row>
    <row r="7" ht="39.75" customHeight="1" spans="1:23">
      <c r="A7" s="78"/>
      <c r="B7" s="80"/>
      <c r="C7" s="78"/>
      <c r="D7" s="78"/>
      <c r="E7" s="79"/>
      <c r="F7" s="79"/>
      <c r="G7" s="79"/>
      <c r="H7" s="79"/>
      <c r="I7" s="80"/>
      <c r="J7" s="26" t="s">
        <v>57</v>
      </c>
      <c r="K7" s="26" t="s">
        <v>307</v>
      </c>
      <c r="L7" s="79"/>
      <c r="M7" s="79"/>
      <c r="N7" s="79"/>
      <c r="O7" s="79"/>
      <c r="P7" s="79"/>
      <c r="Q7" s="79"/>
      <c r="R7" s="79"/>
      <c r="S7" s="79"/>
      <c r="T7" s="79"/>
      <c r="U7" s="80"/>
      <c r="V7" s="79"/>
      <c r="W7" s="79"/>
    </row>
    <row r="8" ht="15" customHeight="1" spans="1:23">
      <c r="A8" s="81">
        <v>1</v>
      </c>
      <c r="B8" s="81">
        <v>2</v>
      </c>
      <c r="C8" s="81">
        <v>3</v>
      </c>
      <c r="D8" s="81">
        <v>4</v>
      </c>
      <c r="E8" s="81">
        <v>5</v>
      </c>
      <c r="F8" s="81">
        <v>6</v>
      </c>
      <c r="G8" s="81">
        <v>7</v>
      </c>
      <c r="H8" s="81">
        <v>8</v>
      </c>
      <c r="I8" s="81">
        <v>9</v>
      </c>
      <c r="J8" s="81">
        <v>10</v>
      </c>
      <c r="K8" s="81">
        <v>11</v>
      </c>
      <c r="L8" s="95">
        <v>12</v>
      </c>
      <c r="M8" s="95">
        <v>13</v>
      </c>
      <c r="N8" s="95">
        <v>14</v>
      </c>
      <c r="O8" s="95">
        <v>15</v>
      </c>
      <c r="P8" s="95">
        <v>16</v>
      </c>
      <c r="Q8" s="95">
        <v>17</v>
      </c>
      <c r="R8" s="95">
        <v>18</v>
      </c>
      <c r="S8" s="95">
        <v>19</v>
      </c>
      <c r="T8" s="95">
        <v>20</v>
      </c>
      <c r="U8" s="81">
        <v>21</v>
      </c>
      <c r="V8" s="95">
        <v>22</v>
      </c>
      <c r="W8" s="81">
        <v>23</v>
      </c>
    </row>
    <row r="9" ht="21.75" customHeight="1" spans="1:23">
      <c r="A9" s="129" t="s">
        <v>308</v>
      </c>
      <c r="B9" s="129" t="s">
        <v>309</v>
      </c>
      <c r="C9" s="129" t="s">
        <v>310</v>
      </c>
      <c r="D9" s="129" t="s">
        <v>70</v>
      </c>
      <c r="E9" s="129" t="s">
        <v>108</v>
      </c>
      <c r="F9" s="129" t="s">
        <v>109</v>
      </c>
      <c r="G9" s="129" t="s">
        <v>249</v>
      </c>
      <c r="H9" s="129" t="s">
        <v>250</v>
      </c>
      <c r="I9" s="139">
        <v>10000</v>
      </c>
      <c r="J9" s="139">
        <v>10000</v>
      </c>
      <c r="K9" s="139">
        <v>10000</v>
      </c>
      <c r="L9" s="139"/>
      <c r="M9" s="139"/>
      <c r="N9" s="139"/>
      <c r="O9" s="139"/>
      <c r="P9" s="139"/>
      <c r="Q9" s="139"/>
      <c r="R9" s="139"/>
      <c r="S9" s="139"/>
      <c r="T9" s="139"/>
      <c r="U9" s="139"/>
      <c r="V9" s="139"/>
      <c r="W9" s="139"/>
    </row>
    <row r="10" ht="21.75" customHeight="1" spans="1:23">
      <c r="A10" s="129" t="s">
        <v>311</v>
      </c>
      <c r="B10" s="129" t="s">
        <v>312</v>
      </c>
      <c r="C10" s="129" t="s">
        <v>313</v>
      </c>
      <c r="D10" s="129" t="s">
        <v>70</v>
      </c>
      <c r="E10" s="129" t="s">
        <v>108</v>
      </c>
      <c r="F10" s="129" t="s">
        <v>109</v>
      </c>
      <c r="G10" s="129" t="s">
        <v>257</v>
      </c>
      <c r="H10" s="129" t="s">
        <v>258</v>
      </c>
      <c r="I10" s="139">
        <v>25500</v>
      </c>
      <c r="J10" s="139">
        <v>25500</v>
      </c>
      <c r="K10" s="139">
        <v>25500</v>
      </c>
      <c r="L10" s="139"/>
      <c r="M10" s="139"/>
      <c r="N10" s="139"/>
      <c r="O10" s="139"/>
      <c r="P10" s="139"/>
      <c r="Q10" s="139"/>
      <c r="R10" s="139"/>
      <c r="S10" s="139"/>
      <c r="T10" s="139"/>
      <c r="U10" s="139"/>
      <c r="V10" s="139"/>
      <c r="W10" s="139"/>
    </row>
    <row r="11" ht="21.75" customHeight="1" spans="1:23">
      <c r="A11" s="129" t="s">
        <v>311</v>
      </c>
      <c r="B11" s="129" t="s">
        <v>312</v>
      </c>
      <c r="C11" s="129" t="s">
        <v>313</v>
      </c>
      <c r="D11" s="129" t="s">
        <v>70</v>
      </c>
      <c r="E11" s="129" t="s">
        <v>108</v>
      </c>
      <c r="F11" s="129" t="s">
        <v>109</v>
      </c>
      <c r="G11" s="129" t="s">
        <v>261</v>
      </c>
      <c r="H11" s="129" t="s">
        <v>262</v>
      </c>
      <c r="I11" s="139">
        <v>148000</v>
      </c>
      <c r="J11" s="139">
        <v>148000</v>
      </c>
      <c r="K11" s="139">
        <v>148000</v>
      </c>
      <c r="L11" s="139"/>
      <c r="M11" s="139"/>
      <c r="N11" s="139"/>
      <c r="O11" s="139"/>
      <c r="P11" s="139"/>
      <c r="Q11" s="139"/>
      <c r="R11" s="139"/>
      <c r="S11" s="139"/>
      <c r="T11" s="139"/>
      <c r="U11" s="139"/>
      <c r="V11" s="139"/>
      <c r="W11" s="139"/>
    </row>
    <row r="12" ht="21.75" customHeight="1" spans="1:23">
      <c r="A12" s="129" t="s">
        <v>311</v>
      </c>
      <c r="B12" s="129" t="s">
        <v>312</v>
      </c>
      <c r="C12" s="129" t="s">
        <v>313</v>
      </c>
      <c r="D12" s="129" t="s">
        <v>70</v>
      </c>
      <c r="E12" s="129" t="s">
        <v>108</v>
      </c>
      <c r="F12" s="129" t="s">
        <v>109</v>
      </c>
      <c r="G12" s="129" t="s">
        <v>314</v>
      </c>
      <c r="H12" s="129" t="s">
        <v>315</v>
      </c>
      <c r="I12" s="139">
        <v>100500</v>
      </c>
      <c r="J12" s="139">
        <v>100500</v>
      </c>
      <c r="K12" s="139">
        <v>100500</v>
      </c>
      <c r="L12" s="139"/>
      <c r="M12" s="139"/>
      <c r="N12" s="139"/>
      <c r="O12" s="139"/>
      <c r="P12" s="139"/>
      <c r="Q12" s="139"/>
      <c r="R12" s="139"/>
      <c r="S12" s="139"/>
      <c r="T12" s="139"/>
      <c r="U12" s="139"/>
      <c r="V12" s="139"/>
      <c r="W12" s="139"/>
    </row>
    <row r="13" ht="21.75" customHeight="1" spans="1:23">
      <c r="A13" s="129" t="s">
        <v>311</v>
      </c>
      <c r="B13" s="129" t="s">
        <v>312</v>
      </c>
      <c r="C13" s="129" t="s">
        <v>313</v>
      </c>
      <c r="D13" s="129" t="s">
        <v>70</v>
      </c>
      <c r="E13" s="129" t="s">
        <v>108</v>
      </c>
      <c r="F13" s="129" t="s">
        <v>109</v>
      </c>
      <c r="G13" s="129" t="s">
        <v>316</v>
      </c>
      <c r="H13" s="129" t="s">
        <v>317</v>
      </c>
      <c r="I13" s="139">
        <v>630000</v>
      </c>
      <c r="J13" s="139">
        <v>630000</v>
      </c>
      <c r="K13" s="139">
        <v>630000</v>
      </c>
      <c r="L13" s="139"/>
      <c r="M13" s="139"/>
      <c r="N13" s="139"/>
      <c r="O13" s="139"/>
      <c r="P13" s="139"/>
      <c r="Q13" s="139"/>
      <c r="R13" s="139"/>
      <c r="S13" s="139"/>
      <c r="T13" s="139"/>
      <c r="U13" s="139"/>
      <c r="V13" s="139"/>
      <c r="W13" s="139"/>
    </row>
    <row r="14" ht="21.75" customHeight="1" spans="1:23">
      <c r="A14" s="129" t="s">
        <v>311</v>
      </c>
      <c r="B14" s="129" t="s">
        <v>318</v>
      </c>
      <c r="C14" s="129" t="s">
        <v>319</v>
      </c>
      <c r="D14" s="129" t="s">
        <v>70</v>
      </c>
      <c r="E14" s="129" t="s">
        <v>108</v>
      </c>
      <c r="F14" s="129" t="s">
        <v>109</v>
      </c>
      <c r="G14" s="129" t="s">
        <v>249</v>
      </c>
      <c r="H14" s="129" t="s">
        <v>250</v>
      </c>
      <c r="I14" s="139">
        <v>158630</v>
      </c>
      <c r="J14" s="139">
        <v>158630</v>
      </c>
      <c r="K14" s="139">
        <v>158630</v>
      </c>
      <c r="L14" s="139"/>
      <c r="M14" s="139"/>
      <c r="N14" s="139"/>
      <c r="O14" s="139"/>
      <c r="P14" s="139"/>
      <c r="Q14" s="139"/>
      <c r="R14" s="139"/>
      <c r="S14" s="139"/>
      <c r="T14" s="139"/>
      <c r="U14" s="139"/>
      <c r="V14" s="139"/>
      <c r="W14" s="139"/>
    </row>
    <row r="15" ht="21.75" customHeight="1" spans="1:23">
      <c r="A15" s="129" t="s">
        <v>311</v>
      </c>
      <c r="B15" s="129" t="s">
        <v>318</v>
      </c>
      <c r="C15" s="129" t="s">
        <v>319</v>
      </c>
      <c r="D15" s="129" t="s">
        <v>70</v>
      </c>
      <c r="E15" s="129" t="s">
        <v>108</v>
      </c>
      <c r="F15" s="129" t="s">
        <v>109</v>
      </c>
      <c r="G15" s="129" t="s">
        <v>300</v>
      </c>
      <c r="H15" s="129" t="s">
        <v>195</v>
      </c>
      <c r="I15" s="139">
        <v>20000</v>
      </c>
      <c r="J15" s="139">
        <v>20000</v>
      </c>
      <c r="K15" s="139">
        <v>20000</v>
      </c>
      <c r="L15" s="139"/>
      <c r="M15" s="139"/>
      <c r="N15" s="139"/>
      <c r="O15" s="139"/>
      <c r="P15" s="139"/>
      <c r="Q15" s="139"/>
      <c r="R15" s="139"/>
      <c r="S15" s="139"/>
      <c r="T15" s="139"/>
      <c r="U15" s="139"/>
      <c r="V15" s="139"/>
      <c r="W15" s="139"/>
    </row>
    <row r="16" ht="21.75" customHeight="1" spans="1:23">
      <c r="A16" s="129" t="s">
        <v>311</v>
      </c>
      <c r="B16" s="129" t="s">
        <v>318</v>
      </c>
      <c r="C16" s="129" t="s">
        <v>319</v>
      </c>
      <c r="D16" s="129" t="s">
        <v>70</v>
      </c>
      <c r="E16" s="129" t="s">
        <v>108</v>
      </c>
      <c r="F16" s="129" t="s">
        <v>109</v>
      </c>
      <c r="G16" s="129" t="s">
        <v>316</v>
      </c>
      <c r="H16" s="129" t="s">
        <v>317</v>
      </c>
      <c r="I16" s="139">
        <v>719930</v>
      </c>
      <c r="J16" s="139">
        <v>719930</v>
      </c>
      <c r="K16" s="139">
        <v>719930</v>
      </c>
      <c r="L16" s="139"/>
      <c r="M16" s="139"/>
      <c r="N16" s="139"/>
      <c r="O16" s="139"/>
      <c r="P16" s="139"/>
      <c r="Q16" s="139"/>
      <c r="R16" s="139"/>
      <c r="S16" s="139"/>
      <c r="T16" s="139"/>
      <c r="U16" s="139"/>
      <c r="V16" s="139"/>
      <c r="W16" s="139"/>
    </row>
    <row r="17" ht="21.75" customHeight="1" spans="1:23">
      <c r="A17" s="129" t="s">
        <v>311</v>
      </c>
      <c r="B17" s="129" t="s">
        <v>320</v>
      </c>
      <c r="C17" s="129" t="s">
        <v>321</v>
      </c>
      <c r="D17" s="129" t="s">
        <v>70</v>
      </c>
      <c r="E17" s="129" t="s">
        <v>108</v>
      </c>
      <c r="F17" s="129" t="s">
        <v>109</v>
      </c>
      <c r="G17" s="129" t="s">
        <v>259</v>
      </c>
      <c r="H17" s="129" t="s">
        <v>260</v>
      </c>
      <c r="I17" s="139">
        <v>100000</v>
      </c>
      <c r="J17" s="139">
        <v>100000</v>
      </c>
      <c r="K17" s="139">
        <v>100000</v>
      </c>
      <c r="L17" s="139"/>
      <c r="M17" s="139"/>
      <c r="N17" s="139"/>
      <c r="O17" s="139"/>
      <c r="P17" s="139"/>
      <c r="Q17" s="139"/>
      <c r="R17" s="139"/>
      <c r="S17" s="139"/>
      <c r="T17" s="139"/>
      <c r="U17" s="139"/>
      <c r="V17" s="139"/>
      <c r="W17" s="139"/>
    </row>
    <row r="18" ht="21.75" customHeight="1" spans="1:23">
      <c r="A18" s="129" t="s">
        <v>311</v>
      </c>
      <c r="B18" s="129" t="s">
        <v>320</v>
      </c>
      <c r="C18" s="129" t="s">
        <v>321</v>
      </c>
      <c r="D18" s="129" t="s">
        <v>70</v>
      </c>
      <c r="E18" s="129" t="s">
        <v>114</v>
      </c>
      <c r="F18" s="129" t="s">
        <v>115</v>
      </c>
      <c r="G18" s="129" t="s">
        <v>263</v>
      </c>
      <c r="H18" s="129" t="s">
        <v>264</v>
      </c>
      <c r="I18" s="139">
        <v>290000</v>
      </c>
      <c r="J18" s="139">
        <v>290000</v>
      </c>
      <c r="K18" s="139">
        <v>290000</v>
      </c>
      <c r="L18" s="139"/>
      <c r="M18" s="139"/>
      <c r="N18" s="139"/>
      <c r="O18" s="139"/>
      <c r="P18" s="139"/>
      <c r="Q18" s="139"/>
      <c r="R18" s="139"/>
      <c r="S18" s="139"/>
      <c r="T18" s="139"/>
      <c r="U18" s="139"/>
      <c r="V18" s="139"/>
      <c r="W18" s="139"/>
    </row>
    <row r="19" ht="21.75" customHeight="1" spans="1:23">
      <c r="A19" s="129" t="s">
        <v>311</v>
      </c>
      <c r="B19" s="129" t="s">
        <v>320</v>
      </c>
      <c r="C19" s="129" t="s">
        <v>321</v>
      </c>
      <c r="D19" s="129" t="s">
        <v>70</v>
      </c>
      <c r="E19" s="129" t="s">
        <v>108</v>
      </c>
      <c r="F19" s="129" t="s">
        <v>109</v>
      </c>
      <c r="G19" s="129" t="s">
        <v>316</v>
      </c>
      <c r="H19" s="129" t="s">
        <v>317</v>
      </c>
      <c r="I19" s="139">
        <v>100000</v>
      </c>
      <c r="J19" s="139">
        <v>100000</v>
      </c>
      <c r="K19" s="139">
        <v>100000</v>
      </c>
      <c r="L19" s="139"/>
      <c r="M19" s="139"/>
      <c r="N19" s="139"/>
      <c r="O19" s="139"/>
      <c r="P19" s="139"/>
      <c r="Q19" s="139"/>
      <c r="R19" s="139"/>
      <c r="S19" s="139"/>
      <c r="T19" s="139"/>
      <c r="U19" s="139"/>
      <c r="V19" s="139"/>
      <c r="W19" s="139"/>
    </row>
    <row r="20" ht="21.75" customHeight="1" spans="1:23">
      <c r="A20" s="129" t="s">
        <v>311</v>
      </c>
      <c r="B20" s="129" t="s">
        <v>322</v>
      </c>
      <c r="C20" s="129" t="s">
        <v>323</v>
      </c>
      <c r="D20" s="129" t="s">
        <v>70</v>
      </c>
      <c r="E20" s="129" t="s">
        <v>114</v>
      </c>
      <c r="F20" s="129" t="s">
        <v>115</v>
      </c>
      <c r="G20" s="129" t="s">
        <v>263</v>
      </c>
      <c r="H20" s="129" t="s">
        <v>264</v>
      </c>
      <c r="I20" s="139">
        <v>40000</v>
      </c>
      <c r="J20" s="139">
        <v>40000</v>
      </c>
      <c r="K20" s="139">
        <v>40000</v>
      </c>
      <c r="L20" s="139"/>
      <c r="M20" s="139"/>
      <c r="N20" s="139"/>
      <c r="O20" s="139"/>
      <c r="P20" s="139"/>
      <c r="Q20" s="139"/>
      <c r="R20" s="139"/>
      <c r="S20" s="139"/>
      <c r="T20" s="139"/>
      <c r="U20" s="139"/>
      <c r="V20" s="139"/>
      <c r="W20" s="139"/>
    </row>
    <row r="21" ht="21.75" customHeight="1" spans="1:23">
      <c r="A21" s="129" t="s">
        <v>311</v>
      </c>
      <c r="B21" s="129" t="s">
        <v>322</v>
      </c>
      <c r="C21" s="129" t="s">
        <v>323</v>
      </c>
      <c r="D21" s="129" t="s">
        <v>70</v>
      </c>
      <c r="E21" s="129" t="s">
        <v>108</v>
      </c>
      <c r="F21" s="129" t="s">
        <v>109</v>
      </c>
      <c r="G21" s="129" t="s">
        <v>316</v>
      </c>
      <c r="H21" s="129" t="s">
        <v>317</v>
      </c>
      <c r="I21" s="139">
        <v>530000</v>
      </c>
      <c r="J21" s="139">
        <v>530000</v>
      </c>
      <c r="K21" s="139">
        <v>530000</v>
      </c>
      <c r="L21" s="139"/>
      <c r="M21" s="139"/>
      <c r="N21" s="139"/>
      <c r="O21" s="139"/>
      <c r="P21" s="139"/>
      <c r="Q21" s="139"/>
      <c r="R21" s="139"/>
      <c r="S21" s="139"/>
      <c r="T21" s="139"/>
      <c r="U21" s="139"/>
      <c r="V21" s="139"/>
      <c r="W21" s="139"/>
    </row>
    <row r="22" ht="21.75" customHeight="1" spans="1:23">
      <c r="A22" s="129" t="s">
        <v>311</v>
      </c>
      <c r="B22" s="129" t="s">
        <v>324</v>
      </c>
      <c r="C22" s="129" t="s">
        <v>325</v>
      </c>
      <c r="D22" s="129" t="s">
        <v>70</v>
      </c>
      <c r="E22" s="129" t="s">
        <v>108</v>
      </c>
      <c r="F22" s="129" t="s">
        <v>109</v>
      </c>
      <c r="G22" s="129" t="s">
        <v>316</v>
      </c>
      <c r="H22" s="129" t="s">
        <v>317</v>
      </c>
      <c r="I22" s="139">
        <v>200000</v>
      </c>
      <c r="J22" s="139">
        <v>200000</v>
      </c>
      <c r="K22" s="139">
        <v>200000</v>
      </c>
      <c r="L22" s="139"/>
      <c r="M22" s="139"/>
      <c r="N22" s="139"/>
      <c r="O22" s="139"/>
      <c r="P22" s="139"/>
      <c r="Q22" s="139"/>
      <c r="R22" s="139"/>
      <c r="S22" s="139"/>
      <c r="T22" s="139"/>
      <c r="U22" s="139"/>
      <c r="V22" s="139"/>
      <c r="W22" s="139"/>
    </row>
    <row r="23" ht="21.75" customHeight="1" spans="1:23">
      <c r="A23" s="129" t="s">
        <v>311</v>
      </c>
      <c r="B23" s="129" t="s">
        <v>326</v>
      </c>
      <c r="C23" s="129" t="s">
        <v>327</v>
      </c>
      <c r="D23" s="129" t="s">
        <v>70</v>
      </c>
      <c r="E23" s="129" t="s">
        <v>108</v>
      </c>
      <c r="F23" s="129" t="s">
        <v>109</v>
      </c>
      <c r="G23" s="129" t="s">
        <v>316</v>
      </c>
      <c r="H23" s="129" t="s">
        <v>317</v>
      </c>
      <c r="I23" s="139">
        <v>250000</v>
      </c>
      <c r="J23" s="139">
        <v>250000</v>
      </c>
      <c r="K23" s="139">
        <v>250000</v>
      </c>
      <c r="L23" s="139"/>
      <c r="M23" s="139"/>
      <c r="N23" s="139"/>
      <c r="O23" s="139"/>
      <c r="P23" s="139"/>
      <c r="Q23" s="139"/>
      <c r="R23" s="139"/>
      <c r="S23" s="139"/>
      <c r="T23" s="139"/>
      <c r="U23" s="139"/>
      <c r="V23" s="139"/>
      <c r="W23" s="139"/>
    </row>
    <row r="24" ht="21.75" customHeight="1" spans="1:23">
      <c r="A24" s="129" t="s">
        <v>311</v>
      </c>
      <c r="B24" s="129" t="s">
        <v>328</v>
      </c>
      <c r="C24" s="129" t="s">
        <v>329</v>
      </c>
      <c r="D24" s="129" t="s">
        <v>70</v>
      </c>
      <c r="E24" s="129" t="s">
        <v>108</v>
      </c>
      <c r="F24" s="129" t="s">
        <v>109</v>
      </c>
      <c r="G24" s="129" t="s">
        <v>316</v>
      </c>
      <c r="H24" s="129" t="s">
        <v>317</v>
      </c>
      <c r="I24" s="139">
        <v>180000</v>
      </c>
      <c r="J24" s="139">
        <v>180000</v>
      </c>
      <c r="K24" s="139">
        <v>180000</v>
      </c>
      <c r="L24" s="139"/>
      <c r="M24" s="139"/>
      <c r="N24" s="139"/>
      <c r="O24" s="139"/>
      <c r="P24" s="139"/>
      <c r="Q24" s="139"/>
      <c r="R24" s="139"/>
      <c r="S24" s="139"/>
      <c r="T24" s="139"/>
      <c r="U24" s="139"/>
      <c r="V24" s="139"/>
      <c r="W24" s="139"/>
    </row>
    <row r="25" ht="21.75" customHeight="1" spans="1:23">
      <c r="A25" s="129" t="s">
        <v>311</v>
      </c>
      <c r="B25" s="129" t="s">
        <v>328</v>
      </c>
      <c r="C25" s="129" t="s">
        <v>329</v>
      </c>
      <c r="D25" s="129" t="s">
        <v>70</v>
      </c>
      <c r="E25" s="129" t="s">
        <v>108</v>
      </c>
      <c r="F25" s="129" t="s">
        <v>109</v>
      </c>
      <c r="G25" s="129" t="s">
        <v>270</v>
      </c>
      <c r="H25" s="129" t="s">
        <v>271</v>
      </c>
      <c r="I25" s="139">
        <v>34080</v>
      </c>
      <c r="J25" s="139">
        <v>34080</v>
      </c>
      <c r="K25" s="139">
        <v>34080</v>
      </c>
      <c r="L25" s="139"/>
      <c r="M25" s="139"/>
      <c r="N25" s="139"/>
      <c r="O25" s="139"/>
      <c r="P25" s="139"/>
      <c r="Q25" s="139"/>
      <c r="R25" s="139"/>
      <c r="S25" s="139"/>
      <c r="T25" s="139"/>
      <c r="U25" s="139"/>
      <c r="V25" s="139"/>
      <c r="W25" s="139"/>
    </row>
    <row r="26" ht="31" customHeight="1" spans="1:23">
      <c r="A26" s="129" t="s">
        <v>311</v>
      </c>
      <c r="B26" s="129" t="s">
        <v>330</v>
      </c>
      <c r="C26" s="129" t="s">
        <v>331</v>
      </c>
      <c r="D26" s="129" t="s">
        <v>70</v>
      </c>
      <c r="E26" s="129" t="s">
        <v>108</v>
      </c>
      <c r="F26" s="129" t="s">
        <v>109</v>
      </c>
      <c r="G26" s="129" t="s">
        <v>270</v>
      </c>
      <c r="H26" s="129" t="s">
        <v>271</v>
      </c>
      <c r="I26" s="139">
        <v>16800</v>
      </c>
      <c r="J26" s="139">
        <v>16800</v>
      </c>
      <c r="K26" s="139">
        <v>16800</v>
      </c>
      <c r="L26" s="139"/>
      <c r="M26" s="139"/>
      <c r="N26" s="139"/>
      <c r="O26" s="139"/>
      <c r="P26" s="139"/>
      <c r="Q26" s="139"/>
      <c r="R26" s="139"/>
      <c r="S26" s="139"/>
      <c r="T26" s="139"/>
      <c r="U26" s="139"/>
      <c r="V26" s="139"/>
      <c r="W26" s="139"/>
    </row>
    <row r="27" ht="30" customHeight="1" spans="1:23">
      <c r="A27" s="129" t="s">
        <v>311</v>
      </c>
      <c r="B27" s="129" t="s">
        <v>332</v>
      </c>
      <c r="C27" s="129" t="s">
        <v>333</v>
      </c>
      <c r="D27" s="129" t="s">
        <v>70</v>
      </c>
      <c r="E27" s="129" t="s">
        <v>108</v>
      </c>
      <c r="F27" s="129" t="s">
        <v>109</v>
      </c>
      <c r="G27" s="129" t="s">
        <v>316</v>
      </c>
      <c r="H27" s="129" t="s">
        <v>317</v>
      </c>
      <c r="I27" s="139">
        <v>10000</v>
      </c>
      <c r="J27" s="139"/>
      <c r="K27" s="139"/>
      <c r="L27" s="139"/>
      <c r="M27" s="139"/>
      <c r="N27" s="139"/>
      <c r="O27" s="139"/>
      <c r="P27" s="139"/>
      <c r="Q27" s="139"/>
      <c r="R27" s="139">
        <v>10000</v>
      </c>
      <c r="S27" s="139"/>
      <c r="T27" s="139"/>
      <c r="U27" s="139"/>
      <c r="V27" s="139"/>
      <c r="W27" s="139">
        <v>10000</v>
      </c>
    </row>
    <row r="28" ht="36" customHeight="1" spans="1:23">
      <c r="A28" s="129" t="s">
        <v>311</v>
      </c>
      <c r="B28" s="129" t="s">
        <v>334</v>
      </c>
      <c r="C28" s="129" t="s">
        <v>335</v>
      </c>
      <c r="D28" s="129" t="s">
        <v>70</v>
      </c>
      <c r="E28" s="129" t="s">
        <v>108</v>
      </c>
      <c r="F28" s="129" t="s">
        <v>109</v>
      </c>
      <c r="G28" s="129" t="s">
        <v>270</v>
      </c>
      <c r="H28" s="129" t="s">
        <v>271</v>
      </c>
      <c r="I28" s="139">
        <v>46560</v>
      </c>
      <c r="J28" s="139">
        <v>46560</v>
      </c>
      <c r="K28" s="139">
        <v>46560</v>
      </c>
      <c r="L28" s="139"/>
      <c r="M28" s="139"/>
      <c r="N28" s="139"/>
      <c r="O28" s="139"/>
      <c r="P28" s="139"/>
      <c r="Q28" s="139"/>
      <c r="R28" s="139"/>
      <c r="S28" s="139"/>
      <c r="T28" s="139"/>
      <c r="U28" s="139"/>
      <c r="V28" s="139"/>
      <c r="W28" s="139"/>
    </row>
    <row r="29" ht="21.75" customHeight="1" spans="1:23">
      <c r="A29" s="129" t="s">
        <v>311</v>
      </c>
      <c r="B29" s="129" t="s">
        <v>336</v>
      </c>
      <c r="C29" s="129" t="s">
        <v>337</v>
      </c>
      <c r="D29" s="129" t="s">
        <v>70</v>
      </c>
      <c r="E29" s="129" t="s">
        <v>108</v>
      </c>
      <c r="F29" s="129" t="s">
        <v>109</v>
      </c>
      <c r="G29" s="129" t="s">
        <v>338</v>
      </c>
      <c r="H29" s="129" t="s">
        <v>339</v>
      </c>
      <c r="I29" s="139">
        <v>180000</v>
      </c>
      <c r="J29" s="139">
        <v>180000</v>
      </c>
      <c r="K29" s="139">
        <v>180000</v>
      </c>
      <c r="L29" s="139"/>
      <c r="M29" s="139"/>
      <c r="N29" s="139"/>
      <c r="O29" s="139"/>
      <c r="P29" s="139"/>
      <c r="Q29" s="139"/>
      <c r="R29" s="139"/>
      <c r="S29" s="139"/>
      <c r="T29" s="139"/>
      <c r="U29" s="139"/>
      <c r="V29" s="139"/>
      <c r="W29" s="139"/>
    </row>
    <row r="30" ht="21.75" customHeight="1" spans="1:23">
      <c r="A30" s="129" t="s">
        <v>311</v>
      </c>
      <c r="B30" s="129" t="s">
        <v>340</v>
      </c>
      <c r="C30" s="129" t="s">
        <v>341</v>
      </c>
      <c r="D30" s="129" t="s">
        <v>73</v>
      </c>
      <c r="E30" s="129" t="s">
        <v>108</v>
      </c>
      <c r="F30" s="129" t="s">
        <v>109</v>
      </c>
      <c r="G30" s="129" t="s">
        <v>261</v>
      </c>
      <c r="H30" s="129" t="s">
        <v>262</v>
      </c>
      <c r="I30" s="139">
        <v>60000</v>
      </c>
      <c r="J30" s="139">
        <v>60000</v>
      </c>
      <c r="K30" s="139">
        <v>60000</v>
      </c>
      <c r="L30" s="139"/>
      <c r="M30" s="139"/>
      <c r="N30" s="139"/>
      <c r="O30" s="139"/>
      <c r="P30" s="139"/>
      <c r="Q30" s="139"/>
      <c r="R30" s="139"/>
      <c r="S30" s="139"/>
      <c r="T30" s="139"/>
      <c r="U30" s="139"/>
      <c r="V30" s="139"/>
      <c r="W30" s="139"/>
    </row>
    <row r="31" ht="21.75" customHeight="1" spans="1:23">
      <c r="A31" s="129" t="s">
        <v>311</v>
      </c>
      <c r="B31" s="129" t="s">
        <v>340</v>
      </c>
      <c r="C31" s="129" t="s">
        <v>341</v>
      </c>
      <c r="D31" s="129" t="s">
        <v>73</v>
      </c>
      <c r="E31" s="129" t="s">
        <v>108</v>
      </c>
      <c r="F31" s="129" t="s">
        <v>109</v>
      </c>
      <c r="G31" s="129" t="s">
        <v>316</v>
      </c>
      <c r="H31" s="129" t="s">
        <v>317</v>
      </c>
      <c r="I31" s="139">
        <v>300000</v>
      </c>
      <c r="J31" s="139">
        <v>300000</v>
      </c>
      <c r="K31" s="139">
        <v>300000</v>
      </c>
      <c r="L31" s="139"/>
      <c r="M31" s="139"/>
      <c r="N31" s="139"/>
      <c r="O31" s="139"/>
      <c r="P31" s="139"/>
      <c r="Q31" s="139"/>
      <c r="R31" s="139"/>
      <c r="S31" s="139"/>
      <c r="T31" s="139"/>
      <c r="U31" s="139"/>
      <c r="V31" s="139"/>
      <c r="W31" s="139"/>
    </row>
    <row r="32" ht="21.75" customHeight="1" spans="1:23">
      <c r="A32" s="129" t="s">
        <v>311</v>
      </c>
      <c r="B32" s="129" t="s">
        <v>342</v>
      </c>
      <c r="C32" s="129" t="s">
        <v>343</v>
      </c>
      <c r="D32" s="129" t="s">
        <v>73</v>
      </c>
      <c r="E32" s="129" t="s">
        <v>108</v>
      </c>
      <c r="F32" s="129" t="s">
        <v>109</v>
      </c>
      <c r="G32" s="129" t="s">
        <v>316</v>
      </c>
      <c r="H32" s="129" t="s">
        <v>317</v>
      </c>
      <c r="I32" s="139">
        <v>1500000</v>
      </c>
      <c r="J32" s="139">
        <v>1500000</v>
      </c>
      <c r="K32" s="139">
        <v>1500000</v>
      </c>
      <c r="L32" s="139"/>
      <c r="M32" s="139"/>
      <c r="N32" s="139"/>
      <c r="O32" s="139"/>
      <c r="P32" s="139"/>
      <c r="Q32" s="139"/>
      <c r="R32" s="139"/>
      <c r="S32" s="139"/>
      <c r="T32" s="139"/>
      <c r="U32" s="139"/>
      <c r="V32" s="139"/>
      <c r="W32" s="139"/>
    </row>
    <row r="33" ht="21.75" customHeight="1" spans="1:23">
      <c r="A33" s="129" t="s">
        <v>311</v>
      </c>
      <c r="B33" s="129" t="s">
        <v>344</v>
      </c>
      <c r="C33" s="129" t="s">
        <v>345</v>
      </c>
      <c r="D33" s="129" t="s">
        <v>73</v>
      </c>
      <c r="E33" s="129" t="s">
        <v>108</v>
      </c>
      <c r="F33" s="129" t="s">
        <v>109</v>
      </c>
      <c r="G33" s="129" t="s">
        <v>259</v>
      </c>
      <c r="H33" s="129" t="s">
        <v>260</v>
      </c>
      <c r="I33" s="139">
        <v>40000</v>
      </c>
      <c r="J33" s="139">
        <v>40000</v>
      </c>
      <c r="K33" s="139">
        <v>40000</v>
      </c>
      <c r="L33" s="139"/>
      <c r="M33" s="139"/>
      <c r="N33" s="139"/>
      <c r="O33" s="139"/>
      <c r="P33" s="139"/>
      <c r="Q33" s="139"/>
      <c r="R33" s="139"/>
      <c r="S33" s="139"/>
      <c r="T33" s="139"/>
      <c r="U33" s="139"/>
      <c r="V33" s="139"/>
      <c r="W33" s="139"/>
    </row>
    <row r="34" ht="21.75" customHeight="1" spans="1:23">
      <c r="A34" s="129" t="s">
        <v>311</v>
      </c>
      <c r="B34" s="129" t="s">
        <v>344</v>
      </c>
      <c r="C34" s="129" t="s">
        <v>345</v>
      </c>
      <c r="D34" s="129" t="s">
        <v>73</v>
      </c>
      <c r="E34" s="129" t="s">
        <v>114</v>
      </c>
      <c r="F34" s="129" t="s">
        <v>115</v>
      </c>
      <c r="G34" s="129" t="s">
        <v>263</v>
      </c>
      <c r="H34" s="129" t="s">
        <v>264</v>
      </c>
      <c r="I34" s="139">
        <v>60000</v>
      </c>
      <c r="J34" s="139">
        <v>60000</v>
      </c>
      <c r="K34" s="139">
        <v>60000</v>
      </c>
      <c r="L34" s="139"/>
      <c r="M34" s="139"/>
      <c r="N34" s="139"/>
      <c r="O34" s="139"/>
      <c r="P34" s="139"/>
      <c r="Q34" s="139"/>
      <c r="R34" s="139"/>
      <c r="S34" s="139"/>
      <c r="T34" s="139"/>
      <c r="U34" s="139"/>
      <c r="V34" s="139"/>
      <c r="W34" s="139"/>
    </row>
    <row r="35" ht="21.75" customHeight="1" spans="1:23">
      <c r="A35" s="129" t="s">
        <v>311</v>
      </c>
      <c r="B35" s="129" t="s">
        <v>344</v>
      </c>
      <c r="C35" s="129" t="s">
        <v>345</v>
      </c>
      <c r="D35" s="129" t="s">
        <v>73</v>
      </c>
      <c r="E35" s="129" t="s">
        <v>108</v>
      </c>
      <c r="F35" s="129" t="s">
        <v>109</v>
      </c>
      <c r="G35" s="129" t="s">
        <v>316</v>
      </c>
      <c r="H35" s="129" t="s">
        <v>317</v>
      </c>
      <c r="I35" s="139">
        <v>1760000</v>
      </c>
      <c r="J35" s="139">
        <v>1760000</v>
      </c>
      <c r="K35" s="139">
        <v>1760000</v>
      </c>
      <c r="L35" s="139"/>
      <c r="M35" s="139"/>
      <c r="N35" s="139"/>
      <c r="O35" s="139"/>
      <c r="P35" s="139"/>
      <c r="Q35" s="139"/>
      <c r="R35" s="139"/>
      <c r="S35" s="139"/>
      <c r="T35" s="139"/>
      <c r="U35" s="139"/>
      <c r="V35" s="139"/>
      <c r="W35" s="139"/>
    </row>
    <row r="36" ht="18.75" customHeight="1" spans="1:23">
      <c r="A36" s="92" t="s">
        <v>190</v>
      </c>
      <c r="B36" s="93"/>
      <c r="C36" s="93"/>
      <c r="D36" s="93"/>
      <c r="E36" s="93"/>
      <c r="F36" s="93"/>
      <c r="G36" s="93"/>
      <c r="H36" s="94"/>
      <c r="I36" s="139">
        <v>7510000</v>
      </c>
      <c r="J36" s="139">
        <v>7500000</v>
      </c>
      <c r="K36" s="139">
        <v>7500000</v>
      </c>
      <c r="L36" s="139"/>
      <c r="M36" s="139"/>
      <c r="N36" s="139"/>
      <c r="O36" s="139"/>
      <c r="P36" s="139"/>
      <c r="Q36" s="139"/>
      <c r="R36" s="139">
        <v>10000</v>
      </c>
      <c r="S36" s="139"/>
      <c r="T36" s="139"/>
      <c r="U36" s="139"/>
      <c r="V36" s="139"/>
      <c r="W36" s="139">
        <v>10000</v>
      </c>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9"/>
  <sheetViews>
    <sheetView showZeros="0" topLeftCell="A115" workbookViewId="0">
      <selection activeCell="J67" sqref="J67"/>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8" customHeight="1" spans="10:10">
      <c r="J1" s="66" t="s">
        <v>346</v>
      </c>
    </row>
    <row r="2" ht="39.75" customHeight="1" spans="1:10">
      <c r="A2" s="126" t="str">
        <f>"2025"&amp;"年部门项目支出绩效目标表"</f>
        <v>2025年部门项目支出绩效目标表</v>
      </c>
      <c r="B2" s="67"/>
      <c r="C2" s="67"/>
      <c r="D2" s="67"/>
      <c r="E2" s="67"/>
      <c r="F2" s="127"/>
      <c r="G2" s="67"/>
      <c r="H2" s="127"/>
      <c r="I2" s="127"/>
      <c r="J2" s="67"/>
    </row>
    <row r="3" ht="17.25" customHeight="1" spans="1:1">
      <c r="A3" s="68" t="str">
        <f>"单位名称："&amp;"中国共产党昆明市呈贡区委员会宣传部"</f>
        <v>单位名称：中国共产党昆明市呈贡区委员会宣传部</v>
      </c>
    </row>
    <row r="4" ht="44.25" customHeight="1" spans="1:10">
      <c r="A4" s="26" t="s">
        <v>202</v>
      </c>
      <c r="B4" s="26" t="s">
        <v>347</v>
      </c>
      <c r="C4" s="26" t="s">
        <v>348</v>
      </c>
      <c r="D4" s="26" t="s">
        <v>349</v>
      </c>
      <c r="E4" s="26" t="s">
        <v>350</v>
      </c>
      <c r="F4" s="128" t="s">
        <v>351</v>
      </c>
      <c r="G4" s="26" t="s">
        <v>352</v>
      </c>
      <c r="H4" s="128" t="s">
        <v>353</v>
      </c>
      <c r="I4" s="128" t="s">
        <v>354</v>
      </c>
      <c r="J4" s="26" t="s">
        <v>355</v>
      </c>
    </row>
    <row r="5" ht="18.75" customHeight="1" spans="1:10">
      <c r="A5" s="190">
        <v>1</v>
      </c>
      <c r="B5" s="190">
        <v>2</v>
      </c>
      <c r="C5" s="190">
        <v>3</v>
      </c>
      <c r="D5" s="190">
        <v>4</v>
      </c>
      <c r="E5" s="190">
        <v>5</v>
      </c>
      <c r="F5" s="95">
        <v>6</v>
      </c>
      <c r="G5" s="190">
        <v>7</v>
      </c>
      <c r="H5" s="95">
        <v>8</v>
      </c>
      <c r="I5" s="95">
        <v>9</v>
      </c>
      <c r="J5" s="190">
        <v>10</v>
      </c>
    </row>
    <row r="6" ht="42" customHeight="1" spans="1:10">
      <c r="A6" s="31" t="s">
        <v>70</v>
      </c>
      <c r="B6" s="129"/>
      <c r="C6" s="129"/>
      <c r="D6" s="129"/>
      <c r="E6" s="113"/>
      <c r="F6" s="130"/>
      <c r="G6" s="113"/>
      <c r="H6" s="130"/>
      <c r="I6" s="130"/>
      <c r="J6" s="113"/>
    </row>
    <row r="7" ht="42" customHeight="1" spans="1:10">
      <c r="A7" s="191" t="s">
        <v>70</v>
      </c>
      <c r="B7" s="82"/>
      <c r="C7" s="82"/>
      <c r="D7" s="82"/>
      <c r="E7" s="31"/>
      <c r="F7" s="82"/>
      <c r="G7" s="31"/>
      <c r="H7" s="82"/>
      <c r="I7" s="82"/>
      <c r="J7" s="31"/>
    </row>
    <row r="8" ht="42" customHeight="1" spans="1:10">
      <c r="A8" s="192" t="s">
        <v>310</v>
      </c>
      <c r="B8" s="82" t="s">
        <v>356</v>
      </c>
      <c r="C8" s="82" t="s">
        <v>357</v>
      </c>
      <c r="D8" s="82" t="s">
        <v>358</v>
      </c>
      <c r="E8" s="31" t="s">
        <v>359</v>
      </c>
      <c r="F8" s="82" t="s">
        <v>360</v>
      </c>
      <c r="G8" s="31" t="s">
        <v>361</v>
      </c>
      <c r="H8" s="82" t="s">
        <v>362</v>
      </c>
      <c r="I8" s="82" t="s">
        <v>363</v>
      </c>
      <c r="J8" s="31" t="s">
        <v>364</v>
      </c>
    </row>
    <row r="9" ht="42" customHeight="1" spans="1:10">
      <c r="A9" s="192" t="s">
        <v>310</v>
      </c>
      <c r="B9" s="82" t="s">
        <v>356</v>
      </c>
      <c r="C9" s="82" t="s">
        <v>357</v>
      </c>
      <c r="D9" s="82" t="s">
        <v>358</v>
      </c>
      <c r="E9" s="31" t="s">
        <v>365</v>
      </c>
      <c r="F9" s="82" t="s">
        <v>366</v>
      </c>
      <c r="G9" s="31" t="s">
        <v>367</v>
      </c>
      <c r="H9" s="82" t="s">
        <v>368</v>
      </c>
      <c r="I9" s="82" t="s">
        <v>363</v>
      </c>
      <c r="J9" s="31" t="s">
        <v>365</v>
      </c>
    </row>
    <row r="10" ht="42" customHeight="1" spans="1:10">
      <c r="A10" s="192" t="s">
        <v>310</v>
      </c>
      <c r="B10" s="82" t="s">
        <v>356</v>
      </c>
      <c r="C10" s="82" t="s">
        <v>357</v>
      </c>
      <c r="D10" s="82" t="s">
        <v>358</v>
      </c>
      <c r="E10" s="31" t="s">
        <v>369</v>
      </c>
      <c r="F10" s="82" t="s">
        <v>366</v>
      </c>
      <c r="G10" s="31" t="s">
        <v>96</v>
      </c>
      <c r="H10" s="82" t="s">
        <v>362</v>
      </c>
      <c r="I10" s="82" t="s">
        <v>363</v>
      </c>
      <c r="J10" s="31" t="s">
        <v>370</v>
      </c>
    </row>
    <row r="11" ht="42" customHeight="1" spans="1:10">
      <c r="A11" s="192" t="s">
        <v>310</v>
      </c>
      <c r="B11" s="82" t="s">
        <v>356</v>
      </c>
      <c r="C11" s="82" t="s">
        <v>357</v>
      </c>
      <c r="D11" s="82" t="s">
        <v>358</v>
      </c>
      <c r="E11" s="31" t="s">
        <v>371</v>
      </c>
      <c r="F11" s="82" t="s">
        <v>366</v>
      </c>
      <c r="G11" s="31" t="s">
        <v>361</v>
      </c>
      <c r="H11" s="82" t="s">
        <v>362</v>
      </c>
      <c r="I11" s="82" t="s">
        <v>363</v>
      </c>
      <c r="J11" s="31" t="s">
        <v>372</v>
      </c>
    </row>
    <row r="12" ht="42" customHeight="1" spans="1:10">
      <c r="A12" s="192" t="s">
        <v>310</v>
      </c>
      <c r="B12" s="82" t="s">
        <v>356</v>
      </c>
      <c r="C12" s="82" t="s">
        <v>357</v>
      </c>
      <c r="D12" s="82" t="s">
        <v>373</v>
      </c>
      <c r="E12" s="31" t="s">
        <v>374</v>
      </c>
      <c r="F12" s="82" t="s">
        <v>366</v>
      </c>
      <c r="G12" s="31" t="s">
        <v>375</v>
      </c>
      <c r="H12" s="82" t="s">
        <v>376</v>
      </c>
      <c r="I12" s="82" t="s">
        <v>363</v>
      </c>
      <c r="J12" s="31" t="s">
        <v>374</v>
      </c>
    </row>
    <row r="13" ht="42" customHeight="1" spans="1:10">
      <c r="A13" s="192" t="s">
        <v>310</v>
      </c>
      <c r="B13" s="82" t="s">
        <v>356</v>
      </c>
      <c r="C13" s="82" t="s">
        <v>357</v>
      </c>
      <c r="D13" s="82" t="s">
        <v>377</v>
      </c>
      <c r="E13" s="31" t="s">
        <v>378</v>
      </c>
      <c r="F13" s="82" t="s">
        <v>360</v>
      </c>
      <c r="G13" s="31" t="s">
        <v>379</v>
      </c>
      <c r="H13" s="82" t="s">
        <v>376</v>
      </c>
      <c r="I13" s="82" t="s">
        <v>380</v>
      </c>
      <c r="J13" s="31" t="s">
        <v>378</v>
      </c>
    </row>
    <row r="14" ht="42" customHeight="1" spans="1:10">
      <c r="A14" s="192" t="s">
        <v>310</v>
      </c>
      <c r="B14" s="82" t="s">
        <v>356</v>
      </c>
      <c r="C14" s="82" t="s">
        <v>381</v>
      </c>
      <c r="D14" s="82" t="s">
        <v>382</v>
      </c>
      <c r="E14" s="31" t="s">
        <v>383</v>
      </c>
      <c r="F14" s="82" t="s">
        <v>360</v>
      </c>
      <c r="G14" s="31" t="s">
        <v>384</v>
      </c>
      <c r="H14" s="82" t="s">
        <v>376</v>
      </c>
      <c r="I14" s="82" t="s">
        <v>380</v>
      </c>
      <c r="J14" s="31" t="s">
        <v>383</v>
      </c>
    </row>
    <row r="15" ht="42" customHeight="1" spans="1:10">
      <c r="A15" s="192" t="s">
        <v>310</v>
      </c>
      <c r="B15" s="82" t="s">
        <v>356</v>
      </c>
      <c r="C15" s="82" t="s">
        <v>385</v>
      </c>
      <c r="D15" s="82" t="s">
        <v>386</v>
      </c>
      <c r="E15" s="31" t="s">
        <v>387</v>
      </c>
      <c r="F15" s="82" t="s">
        <v>366</v>
      </c>
      <c r="G15" s="31" t="s">
        <v>375</v>
      </c>
      <c r="H15" s="82" t="s">
        <v>376</v>
      </c>
      <c r="I15" s="82" t="s">
        <v>380</v>
      </c>
      <c r="J15" s="31" t="s">
        <v>387</v>
      </c>
    </row>
    <row r="16" ht="42" customHeight="1" spans="1:10">
      <c r="A16" s="192" t="s">
        <v>335</v>
      </c>
      <c r="B16" s="82" t="s">
        <v>388</v>
      </c>
      <c r="C16" s="82" t="s">
        <v>357</v>
      </c>
      <c r="D16" s="82" t="s">
        <v>358</v>
      </c>
      <c r="E16" s="31" t="s">
        <v>389</v>
      </c>
      <c r="F16" s="82" t="s">
        <v>360</v>
      </c>
      <c r="G16" s="31" t="s">
        <v>390</v>
      </c>
      <c r="H16" s="82" t="s">
        <v>368</v>
      </c>
      <c r="I16" s="82" t="s">
        <v>363</v>
      </c>
      <c r="J16" s="31" t="s">
        <v>389</v>
      </c>
    </row>
    <row r="17" ht="42" customHeight="1" spans="1:10">
      <c r="A17" s="192" t="s">
        <v>335</v>
      </c>
      <c r="B17" s="82" t="s">
        <v>388</v>
      </c>
      <c r="C17" s="82" t="s">
        <v>357</v>
      </c>
      <c r="D17" s="82" t="s">
        <v>373</v>
      </c>
      <c r="E17" s="31" t="s">
        <v>391</v>
      </c>
      <c r="F17" s="82" t="s">
        <v>360</v>
      </c>
      <c r="G17" s="31" t="s">
        <v>392</v>
      </c>
      <c r="H17" s="82" t="s">
        <v>376</v>
      </c>
      <c r="I17" s="82" t="s">
        <v>363</v>
      </c>
      <c r="J17" s="31" t="s">
        <v>393</v>
      </c>
    </row>
    <row r="18" ht="42" customHeight="1" spans="1:10">
      <c r="A18" s="192" t="s">
        <v>335</v>
      </c>
      <c r="B18" s="82" t="s">
        <v>388</v>
      </c>
      <c r="C18" s="82" t="s">
        <v>357</v>
      </c>
      <c r="D18" s="82" t="s">
        <v>377</v>
      </c>
      <c r="E18" s="31" t="s">
        <v>394</v>
      </c>
      <c r="F18" s="82" t="s">
        <v>360</v>
      </c>
      <c r="G18" s="31" t="s">
        <v>395</v>
      </c>
      <c r="H18" s="82" t="s">
        <v>376</v>
      </c>
      <c r="I18" s="82" t="s">
        <v>380</v>
      </c>
      <c r="J18" s="31" t="s">
        <v>396</v>
      </c>
    </row>
    <row r="19" ht="42" customHeight="1" spans="1:10">
      <c r="A19" s="192" t="s">
        <v>335</v>
      </c>
      <c r="B19" s="82" t="s">
        <v>388</v>
      </c>
      <c r="C19" s="82" t="s">
        <v>381</v>
      </c>
      <c r="D19" s="82" t="s">
        <v>382</v>
      </c>
      <c r="E19" s="31" t="s">
        <v>397</v>
      </c>
      <c r="F19" s="82" t="s">
        <v>360</v>
      </c>
      <c r="G19" s="31" t="s">
        <v>398</v>
      </c>
      <c r="H19" s="82" t="s">
        <v>376</v>
      </c>
      <c r="I19" s="82" t="s">
        <v>380</v>
      </c>
      <c r="J19" s="31" t="s">
        <v>399</v>
      </c>
    </row>
    <row r="20" ht="42" customHeight="1" spans="1:10">
      <c r="A20" s="192" t="s">
        <v>335</v>
      </c>
      <c r="B20" s="82" t="s">
        <v>388</v>
      </c>
      <c r="C20" s="82" t="s">
        <v>385</v>
      </c>
      <c r="D20" s="82" t="s">
        <v>386</v>
      </c>
      <c r="E20" s="31" t="s">
        <v>386</v>
      </c>
      <c r="F20" s="82" t="s">
        <v>366</v>
      </c>
      <c r="G20" s="31" t="s">
        <v>375</v>
      </c>
      <c r="H20" s="82" t="s">
        <v>376</v>
      </c>
      <c r="I20" s="82" t="s">
        <v>363</v>
      </c>
      <c r="J20" s="31" t="s">
        <v>400</v>
      </c>
    </row>
    <row r="21" ht="42" customHeight="1" spans="1:10">
      <c r="A21" s="192" t="s">
        <v>325</v>
      </c>
      <c r="B21" s="82" t="s">
        <v>401</v>
      </c>
      <c r="C21" s="82" t="s">
        <v>357</v>
      </c>
      <c r="D21" s="82" t="s">
        <v>358</v>
      </c>
      <c r="E21" s="31" t="s">
        <v>402</v>
      </c>
      <c r="F21" s="82" t="s">
        <v>360</v>
      </c>
      <c r="G21" s="31" t="s">
        <v>361</v>
      </c>
      <c r="H21" s="82" t="s">
        <v>403</v>
      </c>
      <c r="I21" s="82" t="s">
        <v>363</v>
      </c>
      <c r="J21" s="31" t="s">
        <v>404</v>
      </c>
    </row>
    <row r="22" ht="42" customHeight="1" spans="1:10">
      <c r="A22" s="192" t="s">
        <v>325</v>
      </c>
      <c r="B22" s="82" t="s">
        <v>401</v>
      </c>
      <c r="C22" s="82" t="s">
        <v>357</v>
      </c>
      <c r="D22" s="82" t="s">
        <v>358</v>
      </c>
      <c r="E22" s="31" t="s">
        <v>405</v>
      </c>
      <c r="F22" s="82" t="s">
        <v>360</v>
      </c>
      <c r="G22" s="31" t="s">
        <v>361</v>
      </c>
      <c r="H22" s="82" t="s">
        <v>362</v>
      </c>
      <c r="I22" s="82" t="s">
        <v>363</v>
      </c>
      <c r="J22" s="31" t="s">
        <v>405</v>
      </c>
    </row>
    <row r="23" ht="42" customHeight="1" spans="1:10">
      <c r="A23" s="192" t="s">
        <v>325</v>
      </c>
      <c r="B23" s="82" t="s">
        <v>401</v>
      </c>
      <c r="C23" s="82" t="s">
        <v>357</v>
      </c>
      <c r="D23" s="82" t="s">
        <v>358</v>
      </c>
      <c r="E23" s="31" t="s">
        <v>406</v>
      </c>
      <c r="F23" s="82" t="s">
        <v>360</v>
      </c>
      <c r="G23" s="31" t="s">
        <v>361</v>
      </c>
      <c r="H23" s="82" t="s">
        <v>403</v>
      </c>
      <c r="I23" s="82" t="s">
        <v>363</v>
      </c>
      <c r="J23" s="31" t="s">
        <v>407</v>
      </c>
    </row>
    <row r="24" ht="42" customHeight="1" spans="1:10">
      <c r="A24" s="192" t="s">
        <v>325</v>
      </c>
      <c r="B24" s="82" t="s">
        <v>401</v>
      </c>
      <c r="C24" s="82" t="s">
        <v>357</v>
      </c>
      <c r="D24" s="82" t="s">
        <v>373</v>
      </c>
      <c r="E24" s="31" t="s">
        <v>408</v>
      </c>
      <c r="F24" s="82" t="s">
        <v>360</v>
      </c>
      <c r="G24" s="31" t="s">
        <v>87</v>
      </c>
      <c r="H24" s="82" t="s">
        <v>409</v>
      </c>
      <c r="I24" s="82" t="s">
        <v>363</v>
      </c>
      <c r="J24" s="31" t="s">
        <v>410</v>
      </c>
    </row>
    <row r="25" ht="42" customHeight="1" spans="1:10">
      <c r="A25" s="192" t="s">
        <v>325</v>
      </c>
      <c r="B25" s="82" t="s">
        <v>401</v>
      </c>
      <c r="C25" s="82" t="s">
        <v>357</v>
      </c>
      <c r="D25" s="82" t="s">
        <v>377</v>
      </c>
      <c r="E25" s="31" t="s">
        <v>411</v>
      </c>
      <c r="F25" s="82" t="s">
        <v>360</v>
      </c>
      <c r="G25" s="31" t="s">
        <v>392</v>
      </c>
      <c r="H25" s="82" t="s">
        <v>376</v>
      </c>
      <c r="I25" s="82" t="s">
        <v>363</v>
      </c>
      <c r="J25" s="31" t="s">
        <v>412</v>
      </c>
    </row>
    <row r="26" ht="42" customHeight="1" spans="1:10">
      <c r="A26" s="192" t="s">
        <v>325</v>
      </c>
      <c r="B26" s="82" t="s">
        <v>401</v>
      </c>
      <c r="C26" s="82" t="s">
        <v>381</v>
      </c>
      <c r="D26" s="82" t="s">
        <v>382</v>
      </c>
      <c r="E26" s="31" t="s">
        <v>413</v>
      </c>
      <c r="F26" s="82" t="s">
        <v>360</v>
      </c>
      <c r="G26" s="31" t="s">
        <v>414</v>
      </c>
      <c r="H26" s="82"/>
      <c r="I26" s="82" t="s">
        <v>380</v>
      </c>
      <c r="J26" s="31" t="s">
        <v>413</v>
      </c>
    </row>
    <row r="27" ht="42" customHeight="1" spans="1:10">
      <c r="A27" s="192" t="s">
        <v>325</v>
      </c>
      <c r="B27" s="82" t="s">
        <v>401</v>
      </c>
      <c r="C27" s="82" t="s">
        <v>385</v>
      </c>
      <c r="D27" s="82" t="s">
        <v>386</v>
      </c>
      <c r="E27" s="31" t="s">
        <v>386</v>
      </c>
      <c r="F27" s="82" t="s">
        <v>360</v>
      </c>
      <c r="G27" s="31" t="s">
        <v>375</v>
      </c>
      <c r="H27" s="82" t="s">
        <v>415</v>
      </c>
      <c r="I27" s="82" t="s">
        <v>380</v>
      </c>
      <c r="J27" s="31" t="s">
        <v>386</v>
      </c>
    </row>
    <row r="28" ht="42" customHeight="1" spans="1:10">
      <c r="A28" s="192" t="s">
        <v>313</v>
      </c>
      <c r="B28" s="82" t="s">
        <v>416</v>
      </c>
      <c r="C28" s="82" t="s">
        <v>357</v>
      </c>
      <c r="D28" s="82" t="s">
        <v>358</v>
      </c>
      <c r="E28" s="31" t="s">
        <v>417</v>
      </c>
      <c r="F28" s="82" t="s">
        <v>360</v>
      </c>
      <c r="G28" s="31" t="s">
        <v>361</v>
      </c>
      <c r="H28" s="82" t="s">
        <v>409</v>
      </c>
      <c r="I28" s="82" t="s">
        <v>363</v>
      </c>
      <c r="J28" s="31" t="s">
        <v>418</v>
      </c>
    </row>
    <row r="29" ht="42" customHeight="1" spans="1:10">
      <c r="A29" s="192" t="s">
        <v>313</v>
      </c>
      <c r="B29" s="82" t="s">
        <v>416</v>
      </c>
      <c r="C29" s="82" t="s">
        <v>357</v>
      </c>
      <c r="D29" s="82" t="s">
        <v>358</v>
      </c>
      <c r="E29" s="31" t="s">
        <v>419</v>
      </c>
      <c r="F29" s="82" t="s">
        <v>366</v>
      </c>
      <c r="G29" s="31" t="s">
        <v>99</v>
      </c>
      <c r="H29" s="82" t="s">
        <v>409</v>
      </c>
      <c r="I29" s="82" t="s">
        <v>363</v>
      </c>
      <c r="J29" s="31" t="s">
        <v>419</v>
      </c>
    </row>
    <row r="30" ht="42" customHeight="1" spans="1:10">
      <c r="A30" s="192" t="s">
        <v>313</v>
      </c>
      <c r="B30" s="82" t="s">
        <v>416</v>
      </c>
      <c r="C30" s="82" t="s">
        <v>357</v>
      </c>
      <c r="D30" s="82" t="s">
        <v>358</v>
      </c>
      <c r="E30" s="31" t="s">
        <v>420</v>
      </c>
      <c r="F30" s="82" t="s">
        <v>366</v>
      </c>
      <c r="G30" s="31" t="s">
        <v>421</v>
      </c>
      <c r="H30" s="82" t="s">
        <v>362</v>
      </c>
      <c r="I30" s="82" t="s">
        <v>363</v>
      </c>
      <c r="J30" s="31" t="s">
        <v>420</v>
      </c>
    </row>
    <row r="31" ht="42" customHeight="1" spans="1:10">
      <c r="A31" s="192" t="s">
        <v>313</v>
      </c>
      <c r="B31" s="82" t="s">
        <v>416</v>
      </c>
      <c r="C31" s="82" t="s">
        <v>357</v>
      </c>
      <c r="D31" s="82" t="s">
        <v>358</v>
      </c>
      <c r="E31" s="31" t="s">
        <v>422</v>
      </c>
      <c r="F31" s="82" t="s">
        <v>366</v>
      </c>
      <c r="G31" s="31" t="s">
        <v>423</v>
      </c>
      <c r="H31" s="82" t="s">
        <v>362</v>
      </c>
      <c r="I31" s="82" t="s">
        <v>363</v>
      </c>
      <c r="J31" s="31" t="s">
        <v>424</v>
      </c>
    </row>
    <row r="32" ht="42" customHeight="1" spans="1:10">
      <c r="A32" s="192" t="s">
        <v>313</v>
      </c>
      <c r="B32" s="82" t="s">
        <v>416</v>
      </c>
      <c r="C32" s="82" t="s">
        <v>357</v>
      </c>
      <c r="D32" s="82" t="s">
        <v>358</v>
      </c>
      <c r="E32" s="31" t="s">
        <v>425</v>
      </c>
      <c r="F32" s="82" t="s">
        <v>366</v>
      </c>
      <c r="G32" s="31" t="s">
        <v>87</v>
      </c>
      <c r="H32" s="82" t="s">
        <v>362</v>
      </c>
      <c r="I32" s="82" t="s">
        <v>363</v>
      </c>
      <c r="J32" s="31" t="s">
        <v>425</v>
      </c>
    </row>
    <row r="33" ht="42" customHeight="1" spans="1:10">
      <c r="A33" s="192" t="s">
        <v>313</v>
      </c>
      <c r="B33" s="82" t="s">
        <v>416</v>
      </c>
      <c r="C33" s="82" t="s">
        <v>357</v>
      </c>
      <c r="D33" s="82" t="s">
        <v>373</v>
      </c>
      <c r="E33" s="31" t="s">
        <v>426</v>
      </c>
      <c r="F33" s="82" t="s">
        <v>360</v>
      </c>
      <c r="G33" s="31" t="s">
        <v>395</v>
      </c>
      <c r="H33" s="82" t="s">
        <v>427</v>
      </c>
      <c r="I33" s="82" t="s">
        <v>363</v>
      </c>
      <c r="J33" s="31" t="s">
        <v>428</v>
      </c>
    </row>
    <row r="34" ht="42" customHeight="1" spans="1:10">
      <c r="A34" s="192" t="s">
        <v>313</v>
      </c>
      <c r="B34" s="82" t="s">
        <v>416</v>
      </c>
      <c r="C34" s="82" t="s">
        <v>357</v>
      </c>
      <c r="D34" s="82" t="s">
        <v>373</v>
      </c>
      <c r="E34" s="31" t="s">
        <v>429</v>
      </c>
      <c r="F34" s="82" t="s">
        <v>360</v>
      </c>
      <c r="G34" s="31" t="s">
        <v>88</v>
      </c>
      <c r="H34" s="82" t="s">
        <v>409</v>
      </c>
      <c r="I34" s="82" t="s">
        <v>363</v>
      </c>
      <c r="J34" s="31" t="s">
        <v>429</v>
      </c>
    </row>
    <row r="35" ht="42" customHeight="1" spans="1:10">
      <c r="A35" s="192" t="s">
        <v>313</v>
      </c>
      <c r="B35" s="82" t="s">
        <v>416</v>
      </c>
      <c r="C35" s="82" t="s">
        <v>357</v>
      </c>
      <c r="D35" s="82" t="s">
        <v>377</v>
      </c>
      <c r="E35" s="31" t="s">
        <v>430</v>
      </c>
      <c r="F35" s="82" t="s">
        <v>366</v>
      </c>
      <c r="G35" s="31" t="s">
        <v>392</v>
      </c>
      <c r="H35" s="82" t="s">
        <v>376</v>
      </c>
      <c r="I35" s="82" t="s">
        <v>363</v>
      </c>
      <c r="J35" s="31" t="s">
        <v>431</v>
      </c>
    </row>
    <row r="36" ht="42" customHeight="1" spans="1:10">
      <c r="A36" s="192" t="s">
        <v>313</v>
      </c>
      <c r="B36" s="82" t="s">
        <v>416</v>
      </c>
      <c r="C36" s="82" t="s">
        <v>381</v>
      </c>
      <c r="D36" s="82" t="s">
        <v>382</v>
      </c>
      <c r="E36" s="31" t="s">
        <v>432</v>
      </c>
      <c r="F36" s="82" t="s">
        <v>366</v>
      </c>
      <c r="G36" s="31" t="s">
        <v>375</v>
      </c>
      <c r="H36" s="82" t="s">
        <v>376</v>
      </c>
      <c r="I36" s="82" t="s">
        <v>363</v>
      </c>
      <c r="J36" s="31" t="s">
        <v>433</v>
      </c>
    </row>
    <row r="37" ht="42" customHeight="1" spans="1:10">
      <c r="A37" s="192" t="s">
        <v>313</v>
      </c>
      <c r="B37" s="82" t="s">
        <v>416</v>
      </c>
      <c r="C37" s="82" t="s">
        <v>385</v>
      </c>
      <c r="D37" s="82" t="s">
        <v>386</v>
      </c>
      <c r="E37" s="31" t="s">
        <v>434</v>
      </c>
      <c r="F37" s="82" t="s">
        <v>366</v>
      </c>
      <c r="G37" s="31" t="s">
        <v>375</v>
      </c>
      <c r="H37" s="82" t="s">
        <v>376</v>
      </c>
      <c r="I37" s="82" t="s">
        <v>363</v>
      </c>
      <c r="J37" s="31" t="s">
        <v>435</v>
      </c>
    </row>
    <row r="38" ht="42" customHeight="1" spans="1:10">
      <c r="A38" s="192" t="s">
        <v>319</v>
      </c>
      <c r="B38" s="82" t="s">
        <v>436</v>
      </c>
      <c r="C38" s="82" t="s">
        <v>357</v>
      </c>
      <c r="D38" s="82" t="s">
        <v>358</v>
      </c>
      <c r="E38" s="31" t="s">
        <v>437</v>
      </c>
      <c r="F38" s="82" t="s">
        <v>366</v>
      </c>
      <c r="G38" s="31" t="s">
        <v>392</v>
      </c>
      <c r="H38" s="82" t="s">
        <v>409</v>
      </c>
      <c r="I38" s="82" t="s">
        <v>363</v>
      </c>
      <c r="J38" s="31" t="s">
        <v>438</v>
      </c>
    </row>
    <row r="39" ht="42" customHeight="1" spans="1:10">
      <c r="A39" s="192" t="s">
        <v>319</v>
      </c>
      <c r="B39" s="82" t="s">
        <v>436</v>
      </c>
      <c r="C39" s="82" t="s">
        <v>357</v>
      </c>
      <c r="D39" s="82" t="s">
        <v>358</v>
      </c>
      <c r="E39" s="31" t="s">
        <v>439</v>
      </c>
      <c r="F39" s="82" t="s">
        <v>360</v>
      </c>
      <c r="G39" s="31" t="s">
        <v>94</v>
      </c>
      <c r="H39" s="82" t="s">
        <v>440</v>
      </c>
      <c r="I39" s="82" t="s">
        <v>363</v>
      </c>
      <c r="J39" s="31" t="s">
        <v>441</v>
      </c>
    </row>
    <row r="40" ht="42" customHeight="1" spans="1:10">
      <c r="A40" s="192" t="s">
        <v>319</v>
      </c>
      <c r="B40" s="82" t="s">
        <v>436</v>
      </c>
      <c r="C40" s="82" t="s">
        <v>357</v>
      </c>
      <c r="D40" s="82" t="s">
        <v>358</v>
      </c>
      <c r="E40" s="31" t="s">
        <v>442</v>
      </c>
      <c r="F40" s="82" t="s">
        <v>366</v>
      </c>
      <c r="G40" s="31" t="s">
        <v>443</v>
      </c>
      <c r="H40" s="82" t="s">
        <v>444</v>
      </c>
      <c r="I40" s="82" t="s">
        <v>363</v>
      </c>
      <c r="J40" s="31" t="s">
        <v>445</v>
      </c>
    </row>
    <row r="41" ht="42" customHeight="1" spans="1:10">
      <c r="A41" s="192" t="s">
        <v>319</v>
      </c>
      <c r="B41" s="82" t="s">
        <v>436</v>
      </c>
      <c r="C41" s="82" t="s">
        <v>357</v>
      </c>
      <c r="D41" s="82" t="s">
        <v>358</v>
      </c>
      <c r="E41" s="31" t="s">
        <v>446</v>
      </c>
      <c r="F41" s="82" t="s">
        <v>360</v>
      </c>
      <c r="G41" s="31" t="s">
        <v>86</v>
      </c>
      <c r="H41" s="82" t="s">
        <v>447</v>
      </c>
      <c r="I41" s="82" t="s">
        <v>363</v>
      </c>
      <c r="J41" s="31" t="s">
        <v>448</v>
      </c>
    </row>
    <row r="42" ht="42" customHeight="1" spans="1:10">
      <c r="A42" s="192" t="s">
        <v>319</v>
      </c>
      <c r="B42" s="82" t="s">
        <v>436</v>
      </c>
      <c r="C42" s="82" t="s">
        <v>357</v>
      </c>
      <c r="D42" s="82" t="s">
        <v>358</v>
      </c>
      <c r="E42" s="31" t="s">
        <v>449</v>
      </c>
      <c r="F42" s="82" t="s">
        <v>366</v>
      </c>
      <c r="G42" s="31" t="s">
        <v>86</v>
      </c>
      <c r="H42" s="82" t="s">
        <v>362</v>
      </c>
      <c r="I42" s="82" t="s">
        <v>363</v>
      </c>
      <c r="J42" s="31" t="s">
        <v>449</v>
      </c>
    </row>
    <row r="43" ht="42" customHeight="1" spans="1:10">
      <c r="A43" s="192" t="s">
        <v>319</v>
      </c>
      <c r="B43" s="82" t="s">
        <v>436</v>
      </c>
      <c r="C43" s="82" t="s">
        <v>357</v>
      </c>
      <c r="D43" s="82" t="s">
        <v>373</v>
      </c>
      <c r="E43" s="31" t="s">
        <v>450</v>
      </c>
      <c r="F43" s="82" t="s">
        <v>366</v>
      </c>
      <c r="G43" s="31" t="s">
        <v>451</v>
      </c>
      <c r="H43" s="82" t="s">
        <v>376</v>
      </c>
      <c r="I43" s="82" t="s">
        <v>363</v>
      </c>
      <c r="J43" s="31" t="s">
        <v>452</v>
      </c>
    </row>
    <row r="44" ht="42" customHeight="1" spans="1:10">
      <c r="A44" s="192" t="s">
        <v>319</v>
      </c>
      <c r="B44" s="82" t="s">
        <v>436</v>
      </c>
      <c r="C44" s="82" t="s">
        <v>357</v>
      </c>
      <c r="D44" s="82" t="s">
        <v>377</v>
      </c>
      <c r="E44" s="31" t="s">
        <v>453</v>
      </c>
      <c r="F44" s="82" t="s">
        <v>360</v>
      </c>
      <c r="G44" s="31" t="s">
        <v>392</v>
      </c>
      <c r="H44" s="82" t="s">
        <v>376</v>
      </c>
      <c r="I44" s="82" t="s">
        <v>363</v>
      </c>
      <c r="J44" s="31" t="s">
        <v>454</v>
      </c>
    </row>
    <row r="45" ht="42" customHeight="1" spans="1:10">
      <c r="A45" s="192" t="s">
        <v>319</v>
      </c>
      <c r="B45" s="82" t="s">
        <v>436</v>
      </c>
      <c r="C45" s="82" t="s">
        <v>381</v>
      </c>
      <c r="D45" s="82" t="s">
        <v>382</v>
      </c>
      <c r="E45" s="31" t="s">
        <v>455</v>
      </c>
      <c r="F45" s="82" t="s">
        <v>366</v>
      </c>
      <c r="G45" s="31" t="s">
        <v>451</v>
      </c>
      <c r="H45" s="82" t="s">
        <v>376</v>
      </c>
      <c r="I45" s="82" t="s">
        <v>363</v>
      </c>
      <c r="J45" s="31" t="s">
        <v>456</v>
      </c>
    </row>
    <row r="46" ht="42" customHeight="1" spans="1:10">
      <c r="A46" s="192" t="s">
        <v>319</v>
      </c>
      <c r="B46" s="82" t="s">
        <v>436</v>
      </c>
      <c r="C46" s="82" t="s">
        <v>385</v>
      </c>
      <c r="D46" s="82" t="s">
        <v>386</v>
      </c>
      <c r="E46" s="31" t="s">
        <v>457</v>
      </c>
      <c r="F46" s="82" t="s">
        <v>366</v>
      </c>
      <c r="G46" s="31" t="s">
        <v>451</v>
      </c>
      <c r="H46" s="82" t="s">
        <v>376</v>
      </c>
      <c r="I46" s="82" t="s">
        <v>363</v>
      </c>
      <c r="J46" s="31" t="s">
        <v>458</v>
      </c>
    </row>
    <row r="47" ht="42" customHeight="1" spans="1:10">
      <c r="A47" s="192" t="s">
        <v>329</v>
      </c>
      <c r="B47" s="82" t="s">
        <v>459</v>
      </c>
      <c r="C47" s="82" t="s">
        <v>357</v>
      </c>
      <c r="D47" s="82" t="s">
        <v>358</v>
      </c>
      <c r="E47" s="31" t="s">
        <v>460</v>
      </c>
      <c r="F47" s="82" t="s">
        <v>366</v>
      </c>
      <c r="G47" s="31" t="s">
        <v>98</v>
      </c>
      <c r="H47" s="82" t="s">
        <v>368</v>
      </c>
      <c r="I47" s="82" t="s">
        <v>363</v>
      </c>
      <c r="J47" s="31" t="s">
        <v>461</v>
      </c>
    </row>
    <row r="48" ht="42" customHeight="1" spans="1:10">
      <c r="A48" s="192" t="s">
        <v>329</v>
      </c>
      <c r="B48" s="82" t="s">
        <v>459</v>
      </c>
      <c r="C48" s="82" t="s">
        <v>357</v>
      </c>
      <c r="D48" s="82" t="s">
        <v>358</v>
      </c>
      <c r="E48" s="31" t="s">
        <v>462</v>
      </c>
      <c r="F48" s="82" t="s">
        <v>360</v>
      </c>
      <c r="G48" s="31" t="s">
        <v>361</v>
      </c>
      <c r="H48" s="82" t="s">
        <v>409</v>
      </c>
      <c r="I48" s="82" t="s">
        <v>363</v>
      </c>
      <c r="J48" s="31" t="s">
        <v>463</v>
      </c>
    </row>
    <row r="49" ht="42" customHeight="1" spans="1:10">
      <c r="A49" s="192" t="s">
        <v>329</v>
      </c>
      <c r="B49" s="82" t="s">
        <v>459</v>
      </c>
      <c r="C49" s="82" t="s">
        <v>357</v>
      </c>
      <c r="D49" s="82" t="s">
        <v>373</v>
      </c>
      <c r="E49" s="31" t="s">
        <v>464</v>
      </c>
      <c r="F49" s="82" t="s">
        <v>360</v>
      </c>
      <c r="G49" s="31" t="s">
        <v>392</v>
      </c>
      <c r="H49" s="82" t="s">
        <v>376</v>
      </c>
      <c r="I49" s="82" t="s">
        <v>363</v>
      </c>
      <c r="J49" s="31" t="s">
        <v>465</v>
      </c>
    </row>
    <row r="50" ht="42" customHeight="1" spans="1:10">
      <c r="A50" s="192" t="s">
        <v>329</v>
      </c>
      <c r="B50" s="82" t="s">
        <v>459</v>
      </c>
      <c r="C50" s="82" t="s">
        <v>357</v>
      </c>
      <c r="D50" s="82" t="s">
        <v>377</v>
      </c>
      <c r="E50" s="31" t="s">
        <v>394</v>
      </c>
      <c r="F50" s="82" t="s">
        <v>360</v>
      </c>
      <c r="G50" s="31" t="s">
        <v>379</v>
      </c>
      <c r="H50" s="82" t="s">
        <v>376</v>
      </c>
      <c r="I50" s="82" t="s">
        <v>380</v>
      </c>
      <c r="J50" s="31" t="s">
        <v>394</v>
      </c>
    </row>
    <row r="51" ht="42" customHeight="1" spans="1:10">
      <c r="A51" s="192" t="s">
        <v>329</v>
      </c>
      <c r="B51" s="82" t="s">
        <v>459</v>
      </c>
      <c r="C51" s="82" t="s">
        <v>357</v>
      </c>
      <c r="D51" s="82" t="s">
        <v>377</v>
      </c>
      <c r="E51" s="31" t="s">
        <v>466</v>
      </c>
      <c r="F51" s="82" t="s">
        <v>360</v>
      </c>
      <c r="G51" s="31" t="s">
        <v>467</v>
      </c>
      <c r="H51" s="82" t="s">
        <v>376</v>
      </c>
      <c r="I51" s="82" t="s">
        <v>380</v>
      </c>
      <c r="J51" s="31" t="s">
        <v>466</v>
      </c>
    </row>
    <row r="52" ht="42" customHeight="1" spans="1:10">
      <c r="A52" s="192" t="s">
        <v>329</v>
      </c>
      <c r="B52" s="82" t="s">
        <v>459</v>
      </c>
      <c r="C52" s="82" t="s">
        <v>381</v>
      </c>
      <c r="D52" s="82" t="s">
        <v>382</v>
      </c>
      <c r="E52" s="31" t="s">
        <v>468</v>
      </c>
      <c r="F52" s="82" t="s">
        <v>360</v>
      </c>
      <c r="G52" s="31" t="s">
        <v>398</v>
      </c>
      <c r="H52" s="82"/>
      <c r="I52" s="82" t="s">
        <v>380</v>
      </c>
      <c r="J52" s="31" t="s">
        <v>469</v>
      </c>
    </row>
    <row r="53" ht="68" customHeight="1" spans="1:10">
      <c r="A53" s="192" t="s">
        <v>329</v>
      </c>
      <c r="B53" s="82" t="s">
        <v>459</v>
      </c>
      <c r="C53" s="82" t="s">
        <v>381</v>
      </c>
      <c r="D53" s="82" t="s">
        <v>470</v>
      </c>
      <c r="E53" s="31" t="s">
        <v>471</v>
      </c>
      <c r="F53" s="82" t="s">
        <v>360</v>
      </c>
      <c r="G53" s="31" t="s">
        <v>472</v>
      </c>
      <c r="H53" s="82"/>
      <c r="I53" s="82" t="s">
        <v>380</v>
      </c>
      <c r="J53" s="31" t="s">
        <v>471</v>
      </c>
    </row>
    <row r="54" ht="42" customHeight="1" spans="1:10">
      <c r="A54" s="192" t="s">
        <v>329</v>
      </c>
      <c r="B54" s="82" t="s">
        <v>459</v>
      </c>
      <c r="C54" s="82" t="s">
        <v>385</v>
      </c>
      <c r="D54" s="82" t="s">
        <v>386</v>
      </c>
      <c r="E54" s="31" t="s">
        <v>386</v>
      </c>
      <c r="F54" s="82" t="s">
        <v>366</v>
      </c>
      <c r="G54" s="31" t="s">
        <v>451</v>
      </c>
      <c r="H54" s="82" t="s">
        <v>376</v>
      </c>
      <c r="I54" s="82" t="s">
        <v>363</v>
      </c>
      <c r="J54" s="31" t="s">
        <v>473</v>
      </c>
    </row>
    <row r="55" ht="42" customHeight="1" spans="1:10">
      <c r="A55" s="192" t="s">
        <v>337</v>
      </c>
      <c r="B55" s="82" t="s">
        <v>474</v>
      </c>
      <c r="C55" s="82" t="s">
        <v>357</v>
      </c>
      <c r="D55" s="82" t="s">
        <v>358</v>
      </c>
      <c r="E55" s="31" t="s">
        <v>475</v>
      </c>
      <c r="F55" s="82" t="s">
        <v>360</v>
      </c>
      <c r="G55" s="31" t="s">
        <v>361</v>
      </c>
      <c r="H55" s="82" t="s">
        <v>476</v>
      </c>
      <c r="I55" s="82" t="s">
        <v>363</v>
      </c>
      <c r="J55" s="31" t="s">
        <v>475</v>
      </c>
    </row>
    <row r="56" ht="42" customHeight="1" spans="1:10">
      <c r="A56" s="192" t="s">
        <v>337</v>
      </c>
      <c r="B56" s="82" t="s">
        <v>474</v>
      </c>
      <c r="C56" s="82" t="s">
        <v>357</v>
      </c>
      <c r="D56" s="82" t="s">
        <v>373</v>
      </c>
      <c r="E56" s="31" t="s">
        <v>477</v>
      </c>
      <c r="F56" s="82" t="s">
        <v>360</v>
      </c>
      <c r="G56" s="31" t="s">
        <v>392</v>
      </c>
      <c r="H56" s="82" t="s">
        <v>376</v>
      </c>
      <c r="I56" s="82" t="s">
        <v>380</v>
      </c>
      <c r="J56" s="31" t="s">
        <v>477</v>
      </c>
    </row>
    <row r="57" ht="42" customHeight="1" spans="1:10">
      <c r="A57" s="192" t="s">
        <v>337</v>
      </c>
      <c r="B57" s="82" t="s">
        <v>474</v>
      </c>
      <c r="C57" s="82" t="s">
        <v>357</v>
      </c>
      <c r="D57" s="82" t="s">
        <v>377</v>
      </c>
      <c r="E57" s="31" t="s">
        <v>478</v>
      </c>
      <c r="F57" s="82" t="s">
        <v>360</v>
      </c>
      <c r="G57" s="31" t="s">
        <v>395</v>
      </c>
      <c r="H57" s="82" t="s">
        <v>376</v>
      </c>
      <c r="I57" s="82" t="s">
        <v>380</v>
      </c>
      <c r="J57" s="31" t="s">
        <v>477</v>
      </c>
    </row>
    <row r="58" ht="42" customHeight="1" spans="1:10">
      <c r="A58" s="192" t="s">
        <v>337</v>
      </c>
      <c r="B58" s="82" t="s">
        <v>474</v>
      </c>
      <c r="C58" s="82" t="s">
        <v>381</v>
      </c>
      <c r="D58" s="82" t="s">
        <v>382</v>
      </c>
      <c r="E58" s="31" t="s">
        <v>479</v>
      </c>
      <c r="F58" s="82" t="s">
        <v>360</v>
      </c>
      <c r="G58" s="31" t="s">
        <v>398</v>
      </c>
      <c r="H58" s="82" t="s">
        <v>376</v>
      </c>
      <c r="I58" s="82" t="s">
        <v>380</v>
      </c>
      <c r="J58" s="31" t="s">
        <v>479</v>
      </c>
    </row>
    <row r="59" ht="42" customHeight="1" spans="1:10">
      <c r="A59" s="192" t="s">
        <v>337</v>
      </c>
      <c r="B59" s="82" t="s">
        <v>474</v>
      </c>
      <c r="C59" s="82" t="s">
        <v>385</v>
      </c>
      <c r="D59" s="82" t="s">
        <v>386</v>
      </c>
      <c r="E59" s="31" t="s">
        <v>480</v>
      </c>
      <c r="F59" s="82" t="s">
        <v>366</v>
      </c>
      <c r="G59" s="31" t="s">
        <v>375</v>
      </c>
      <c r="H59" s="82" t="s">
        <v>376</v>
      </c>
      <c r="I59" s="82" t="s">
        <v>363</v>
      </c>
      <c r="J59" s="31" t="s">
        <v>480</v>
      </c>
    </row>
    <row r="60" ht="42" customHeight="1" spans="1:10">
      <c r="A60" s="192" t="s">
        <v>333</v>
      </c>
      <c r="B60" s="82" t="s">
        <v>481</v>
      </c>
      <c r="C60" s="82" t="s">
        <v>357</v>
      </c>
      <c r="D60" s="82" t="s">
        <v>358</v>
      </c>
      <c r="E60" s="31" t="s">
        <v>482</v>
      </c>
      <c r="F60" s="82" t="s">
        <v>366</v>
      </c>
      <c r="G60" s="31" t="s">
        <v>93</v>
      </c>
      <c r="H60" s="82" t="s">
        <v>483</v>
      </c>
      <c r="I60" s="82" t="s">
        <v>363</v>
      </c>
      <c r="J60" s="31" t="s">
        <v>484</v>
      </c>
    </row>
    <row r="61" ht="42" customHeight="1" spans="1:10">
      <c r="A61" s="192" t="s">
        <v>333</v>
      </c>
      <c r="B61" s="82" t="s">
        <v>481</v>
      </c>
      <c r="C61" s="82" t="s">
        <v>357</v>
      </c>
      <c r="D61" s="82" t="s">
        <v>358</v>
      </c>
      <c r="E61" s="31" t="s">
        <v>485</v>
      </c>
      <c r="F61" s="82" t="s">
        <v>366</v>
      </c>
      <c r="G61" s="31" t="s">
        <v>486</v>
      </c>
      <c r="H61" s="82" t="s">
        <v>487</v>
      </c>
      <c r="I61" s="82" t="s">
        <v>363</v>
      </c>
      <c r="J61" s="31" t="s">
        <v>485</v>
      </c>
    </row>
    <row r="62" ht="42" customHeight="1" spans="1:10">
      <c r="A62" s="192" t="s">
        <v>333</v>
      </c>
      <c r="B62" s="82" t="s">
        <v>481</v>
      </c>
      <c r="C62" s="82" t="s">
        <v>357</v>
      </c>
      <c r="D62" s="82" t="s">
        <v>358</v>
      </c>
      <c r="E62" s="31" t="s">
        <v>488</v>
      </c>
      <c r="F62" s="82" t="s">
        <v>366</v>
      </c>
      <c r="G62" s="31" t="s">
        <v>489</v>
      </c>
      <c r="H62" s="82" t="s">
        <v>487</v>
      </c>
      <c r="I62" s="82" t="s">
        <v>363</v>
      </c>
      <c r="J62" s="31" t="s">
        <v>490</v>
      </c>
    </row>
    <row r="63" ht="42" customHeight="1" spans="1:10">
      <c r="A63" s="192" t="s">
        <v>333</v>
      </c>
      <c r="B63" s="82" t="s">
        <v>481</v>
      </c>
      <c r="C63" s="82" t="s">
        <v>357</v>
      </c>
      <c r="D63" s="82" t="s">
        <v>373</v>
      </c>
      <c r="E63" s="31" t="s">
        <v>491</v>
      </c>
      <c r="F63" s="82" t="s">
        <v>366</v>
      </c>
      <c r="G63" s="31" t="s">
        <v>451</v>
      </c>
      <c r="H63" s="82" t="s">
        <v>376</v>
      </c>
      <c r="I63" s="82" t="s">
        <v>363</v>
      </c>
      <c r="J63" s="31" t="s">
        <v>491</v>
      </c>
    </row>
    <row r="64" ht="42" customHeight="1" spans="1:10">
      <c r="A64" s="192" t="s">
        <v>333</v>
      </c>
      <c r="B64" s="82" t="s">
        <v>481</v>
      </c>
      <c r="C64" s="82" t="s">
        <v>357</v>
      </c>
      <c r="D64" s="82" t="s">
        <v>377</v>
      </c>
      <c r="E64" s="31" t="s">
        <v>492</v>
      </c>
      <c r="F64" s="82" t="s">
        <v>360</v>
      </c>
      <c r="G64" s="31" t="s">
        <v>379</v>
      </c>
      <c r="H64" s="82" t="s">
        <v>376</v>
      </c>
      <c r="I64" s="82" t="s">
        <v>380</v>
      </c>
      <c r="J64" s="31" t="s">
        <v>492</v>
      </c>
    </row>
    <row r="65" ht="42" customHeight="1" spans="1:10">
      <c r="A65" s="192" t="s">
        <v>333</v>
      </c>
      <c r="B65" s="82" t="s">
        <v>481</v>
      </c>
      <c r="C65" s="82" t="s">
        <v>381</v>
      </c>
      <c r="D65" s="82" t="s">
        <v>382</v>
      </c>
      <c r="E65" s="31" t="s">
        <v>493</v>
      </c>
      <c r="F65" s="82" t="s">
        <v>360</v>
      </c>
      <c r="G65" s="31" t="s">
        <v>398</v>
      </c>
      <c r="H65" s="82" t="s">
        <v>376</v>
      </c>
      <c r="I65" s="82" t="s">
        <v>380</v>
      </c>
      <c r="J65" s="31" t="s">
        <v>494</v>
      </c>
    </row>
    <row r="66" ht="74" customHeight="1" spans="1:10">
      <c r="A66" s="192" t="s">
        <v>333</v>
      </c>
      <c r="B66" s="82" t="s">
        <v>481</v>
      </c>
      <c r="C66" s="82" t="s">
        <v>381</v>
      </c>
      <c r="D66" s="82" t="s">
        <v>470</v>
      </c>
      <c r="E66" s="31" t="s">
        <v>495</v>
      </c>
      <c r="F66" s="82" t="s">
        <v>360</v>
      </c>
      <c r="G66" s="31" t="s">
        <v>398</v>
      </c>
      <c r="H66" s="82" t="s">
        <v>376</v>
      </c>
      <c r="I66" s="82" t="s">
        <v>380</v>
      </c>
      <c r="J66" s="31" t="s">
        <v>496</v>
      </c>
    </row>
    <row r="67" ht="42" customHeight="1" spans="1:10">
      <c r="A67" s="192" t="s">
        <v>333</v>
      </c>
      <c r="B67" s="82" t="s">
        <v>481</v>
      </c>
      <c r="C67" s="82" t="s">
        <v>385</v>
      </c>
      <c r="D67" s="82" t="s">
        <v>386</v>
      </c>
      <c r="E67" s="31" t="s">
        <v>386</v>
      </c>
      <c r="F67" s="82" t="s">
        <v>366</v>
      </c>
      <c r="G67" s="31" t="s">
        <v>375</v>
      </c>
      <c r="H67" s="82" t="s">
        <v>376</v>
      </c>
      <c r="I67" s="82" t="s">
        <v>363</v>
      </c>
      <c r="J67" s="31" t="s">
        <v>386</v>
      </c>
    </row>
    <row r="68" ht="42" customHeight="1" spans="1:10">
      <c r="A68" s="192" t="s">
        <v>327</v>
      </c>
      <c r="B68" s="82" t="s">
        <v>497</v>
      </c>
      <c r="C68" s="82" t="s">
        <v>357</v>
      </c>
      <c r="D68" s="82" t="s">
        <v>358</v>
      </c>
      <c r="E68" s="31" t="s">
        <v>498</v>
      </c>
      <c r="F68" s="82" t="s">
        <v>360</v>
      </c>
      <c r="G68" s="31" t="s">
        <v>86</v>
      </c>
      <c r="H68" s="82" t="s">
        <v>499</v>
      </c>
      <c r="I68" s="82" t="s">
        <v>363</v>
      </c>
      <c r="J68" s="31" t="s">
        <v>500</v>
      </c>
    </row>
    <row r="69" ht="42" customHeight="1" spans="1:10">
      <c r="A69" s="192" t="s">
        <v>327</v>
      </c>
      <c r="B69" s="82" t="s">
        <v>497</v>
      </c>
      <c r="C69" s="82" t="s">
        <v>357</v>
      </c>
      <c r="D69" s="82" t="s">
        <v>358</v>
      </c>
      <c r="E69" s="31" t="s">
        <v>501</v>
      </c>
      <c r="F69" s="82" t="s">
        <v>366</v>
      </c>
      <c r="G69" s="31" t="s">
        <v>502</v>
      </c>
      <c r="H69" s="82" t="s">
        <v>503</v>
      </c>
      <c r="I69" s="82" t="s">
        <v>363</v>
      </c>
      <c r="J69" s="31" t="s">
        <v>501</v>
      </c>
    </row>
    <row r="70" ht="42" customHeight="1" spans="1:10">
      <c r="A70" s="192" t="s">
        <v>327</v>
      </c>
      <c r="B70" s="82" t="s">
        <v>497</v>
      </c>
      <c r="C70" s="82" t="s">
        <v>357</v>
      </c>
      <c r="D70" s="82" t="s">
        <v>373</v>
      </c>
      <c r="E70" s="31" t="s">
        <v>504</v>
      </c>
      <c r="F70" s="82" t="s">
        <v>360</v>
      </c>
      <c r="G70" s="31" t="s">
        <v>392</v>
      </c>
      <c r="H70" s="82" t="s">
        <v>376</v>
      </c>
      <c r="I70" s="82" t="s">
        <v>363</v>
      </c>
      <c r="J70" s="31" t="s">
        <v>504</v>
      </c>
    </row>
    <row r="71" ht="42" customHeight="1" spans="1:10">
      <c r="A71" s="192" t="s">
        <v>327</v>
      </c>
      <c r="B71" s="82" t="s">
        <v>497</v>
      </c>
      <c r="C71" s="82" t="s">
        <v>357</v>
      </c>
      <c r="D71" s="82" t="s">
        <v>377</v>
      </c>
      <c r="E71" s="31" t="s">
        <v>505</v>
      </c>
      <c r="F71" s="82" t="s">
        <v>360</v>
      </c>
      <c r="G71" s="31" t="s">
        <v>506</v>
      </c>
      <c r="H71" s="82" t="s">
        <v>376</v>
      </c>
      <c r="I71" s="82" t="s">
        <v>380</v>
      </c>
      <c r="J71" s="31" t="s">
        <v>507</v>
      </c>
    </row>
    <row r="72" ht="42" customHeight="1" spans="1:10">
      <c r="A72" s="192" t="s">
        <v>327</v>
      </c>
      <c r="B72" s="82" t="s">
        <v>497</v>
      </c>
      <c r="C72" s="82" t="s">
        <v>381</v>
      </c>
      <c r="D72" s="82" t="s">
        <v>382</v>
      </c>
      <c r="E72" s="31" t="s">
        <v>508</v>
      </c>
      <c r="F72" s="82" t="s">
        <v>360</v>
      </c>
      <c r="G72" s="31" t="s">
        <v>509</v>
      </c>
      <c r="H72" s="82" t="s">
        <v>376</v>
      </c>
      <c r="I72" s="82" t="s">
        <v>380</v>
      </c>
      <c r="J72" s="31" t="s">
        <v>510</v>
      </c>
    </row>
    <row r="73" ht="42" customHeight="1" spans="1:10">
      <c r="A73" s="192" t="s">
        <v>327</v>
      </c>
      <c r="B73" s="82" t="s">
        <v>497</v>
      </c>
      <c r="C73" s="82" t="s">
        <v>385</v>
      </c>
      <c r="D73" s="82" t="s">
        <v>386</v>
      </c>
      <c r="E73" s="31" t="s">
        <v>511</v>
      </c>
      <c r="F73" s="82" t="s">
        <v>366</v>
      </c>
      <c r="G73" s="31" t="s">
        <v>512</v>
      </c>
      <c r="H73" s="82" t="s">
        <v>376</v>
      </c>
      <c r="I73" s="82" t="s">
        <v>363</v>
      </c>
      <c r="J73" s="31" t="s">
        <v>513</v>
      </c>
    </row>
    <row r="74" ht="42" customHeight="1" spans="1:10">
      <c r="A74" s="192" t="s">
        <v>321</v>
      </c>
      <c r="B74" s="82" t="s">
        <v>514</v>
      </c>
      <c r="C74" s="82" t="s">
        <v>357</v>
      </c>
      <c r="D74" s="82" t="s">
        <v>358</v>
      </c>
      <c r="E74" s="31" t="s">
        <v>515</v>
      </c>
      <c r="F74" s="82" t="s">
        <v>366</v>
      </c>
      <c r="G74" s="31" t="s">
        <v>92</v>
      </c>
      <c r="H74" s="82" t="s">
        <v>362</v>
      </c>
      <c r="I74" s="82" t="s">
        <v>363</v>
      </c>
      <c r="J74" s="31" t="s">
        <v>515</v>
      </c>
    </row>
    <row r="75" ht="42" customHeight="1" spans="1:10">
      <c r="A75" s="192" t="s">
        <v>321</v>
      </c>
      <c r="B75" s="82" t="s">
        <v>514</v>
      </c>
      <c r="C75" s="82" t="s">
        <v>357</v>
      </c>
      <c r="D75" s="82" t="s">
        <v>358</v>
      </c>
      <c r="E75" s="31" t="s">
        <v>516</v>
      </c>
      <c r="F75" s="82" t="s">
        <v>366</v>
      </c>
      <c r="G75" s="31" t="s">
        <v>361</v>
      </c>
      <c r="H75" s="82" t="s">
        <v>362</v>
      </c>
      <c r="I75" s="82" t="s">
        <v>363</v>
      </c>
      <c r="J75" s="31" t="s">
        <v>516</v>
      </c>
    </row>
    <row r="76" ht="42" customHeight="1" spans="1:10">
      <c r="A76" s="192" t="s">
        <v>321</v>
      </c>
      <c r="B76" s="82" t="s">
        <v>514</v>
      </c>
      <c r="C76" s="82" t="s">
        <v>357</v>
      </c>
      <c r="D76" s="82" t="s">
        <v>358</v>
      </c>
      <c r="E76" s="31" t="s">
        <v>517</v>
      </c>
      <c r="F76" s="82" t="s">
        <v>366</v>
      </c>
      <c r="G76" s="31" t="s">
        <v>94</v>
      </c>
      <c r="H76" s="82" t="s">
        <v>362</v>
      </c>
      <c r="I76" s="82" t="s">
        <v>363</v>
      </c>
      <c r="J76" s="31" t="s">
        <v>518</v>
      </c>
    </row>
    <row r="77" ht="58" customHeight="1" spans="1:10">
      <c r="A77" s="192" t="s">
        <v>321</v>
      </c>
      <c r="B77" s="82" t="s">
        <v>514</v>
      </c>
      <c r="C77" s="82" t="s">
        <v>357</v>
      </c>
      <c r="D77" s="82" t="s">
        <v>373</v>
      </c>
      <c r="E77" s="31" t="s">
        <v>519</v>
      </c>
      <c r="F77" s="82" t="s">
        <v>366</v>
      </c>
      <c r="G77" s="31" t="s">
        <v>375</v>
      </c>
      <c r="H77" s="82" t="s">
        <v>376</v>
      </c>
      <c r="I77" s="82" t="s">
        <v>363</v>
      </c>
      <c r="J77" s="31" t="s">
        <v>520</v>
      </c>
    </row>
    <row r="78" ht="42" customHeight="1" spans="1:10">
      <c r="A78" s="192" t="s">
        <v>321</v>
      </c>
      <c r="B78" s="82" t="s">
        <v>514</v>
      </c>
      <c r="C78" s="82" t="s">
        <v>357</v>
      </c>
      <c r="D78" s="82" t="s">
        <v>377</v>
      </c>
      <c r="E78" s="31" t="s">
        <v>492</v>
      </c>
      <c r="F78" s="82" t="s">
        <v>360</v>
      </c>
      <c r="G78" s="31" t="s">
        <v>379</v>
      </c>
      <c r="H78" s="82" t="s">
        <v>376</v>
      </c>
      <c r="I78" s="82" t="s">
        <v>380</v>
      </c>
      <c r="J78" s="31" t="s">
        <v>521</v>
      </c>
    </row>
    <row r="79" ht="42" customHeight="1" spans="1:10">
      <c r="A79" s="192" t="s">
        <v>321</v>
      </c>
      <c r="B79" s="82" t="s">
        <v>514</v>
      </c>
      <c r="C79" s="82" t="s">
        <v>381</v>
      </c>
      <c r="D79" s="82" t="s">
        <v>382</v>
      </c>
      <c r="E79" s="31" t="s">
        <v>522</v>
      </c>
      <c r="F79" s="82" t="s">
        <v>360</v>
      </c>
      <c r="G79" s="31" t="s">
        <v>398</v>
      </c>
      <c r="H79" s="82" t="s">
        <v>376</v>
      </c>
      <c r="I79" s="82" t="s">
        <v>380</v>
      </c>
      <c r="J79" s="31" t="s">
        <v>522</v>
      </c>
    </row>
    <row r="80" ht="71" customHeight="1" spans="1:10">
      <c r="A80" s="192" t="s">
        <v>321</v>
      </c>
      <c r="B80" s="82" t="s">
        <v>514</v>
      </c>
      <c r="C80" s="82" t="s">
        <v>385</v>
      </c>
      <c r="D80" s="82" t="s">
        <v>386</v>
      </c>
      <c r="E80" s="31" t="s">
        <v>523</v>
      </c>
      <c r="F80" s="82" t="s">
        <v>366</v>
      </c>
      <c r="G80" s="31" t="s">
        <v>375</v>
      </c>
      <c r="H80" s="82" t="s">
        <v>376</v>
      </c>
      <c r="I80" s="82" t="s">
        <v>363</v>
      </c>
      <c r="J80" s="31" t="s">
        <v>524</v>
      </c>
    </row>
    <row r="81" ht="46" customHeight="1" spans="1:10">
      <c r="A81" s="192" t="s">
        <v>323</v>
      </c>
      <c r="B81" s="82" t="s">
        <v>525</v>
      </c>
      <c r="C81" s="82" t="s">
        <v>357</v>
      </c>
      <c r="D81" s="82" t="s">
        <v>358</v>
      </c>
      <c r="E81" s="31" t="s">
        <v>526</v>
      </c>
      <c r="F81" s="82" t="s">
        <v>360</v>
      </c>
      <c r="G81" s="31" t="s">
        <v>527</v>
      </c>
      <c r="H81" s="82" t="s">
        <v>376</v>
      </c>
      <c r="I81" s="82" t="s">
        <v>380</v>
      </c>
      <c r="J81" s="31" t="s">
        <v>528</v>
      </c>
    </row>
    <row r="82" ht="42" customHeight="1" spans="1:10">
      <c r="A82" s="192" t="s">
        <v>323</v>
      </c>
      <c r="B82" s="82" t="s">
        <v>525</v>
      </c>
      <c r="C82" s="82" t="s">
        <v>357</v>
      </c>
      <c r="D82" s="82" t="s">
        <v>358</v>
      </c>
      <c r="E82" s="31" t="s">
        <v>529</v>
      </c>
      <c r="F82" s="82" t="s">
        <v>360</v>
      </c>
      <c r="G82" s="31" t="s">
        <v>96</v>
      </c>
      <c r="H82" s="82" t="s">
        <v>499</v>
      </c>
      <c r="I82" s="82" t="s">
        <v>363</v>
      </c>
      <c r="J82" s="31" t="s">
        <v>530</v>
      </c>
    </row>
    <row r="83" ht="42" customHeight="1" spans="1:10">
      <c r="A83" s="192" t="s">
        <v>323</v>
      </c>
      <c r="B83" s="82" t="s">
        <v>525</v>
      </c>
      <c r="C83" s="82" t="s">
        <v>357</v>
      </c>
      <c r="D83" s="82" t="s">
        <v>358</v>
      </c>
      <c r="E83" s="31" t="s">
        <v>531</v>
      </c>
      <c r="F83" s="82" t="s">
        <v>360</v>
      </c>
      <c r="G83" s="31" t="s">
        <v>527</v>
      </c>
      <c r="H83" s="82" t="s">
        <v>376</v>
      </c>
      <c r="I83" s="82" t="s">
        <v>380</v>
      </c>
      <c r="J83" s="31" t="s">
        <v>532</v>
      </c>
    </row>
    <row r="84" ht="42" customHeight="1" spans="1:10">
      <c r="A84" s="192" t="s">
        <v>323</v>
      </c>
      <c r="B84" s="82" t="s">
        <v>525</v>
      </c>
      <c r="C84" s="82" t="s">
        <v>357</v>
      </c>
      <c r="D84" s="82" t="s">
        <v>358</v>
      </c>
      <c r="E84" s="31" t="s">
        <v>533</v>
      </c>
      <c r="F84" s="82" t="s">
        <v>360</v>
      </c>
      <c r="G84" s="31" t="s">
        <v>534</v>
      </c>
      <c r="H84" s="82" t="s">
        <v>499</v>
      </c>
      <c r="I84" s="82" t="s">
        <v>363</v>
      </c>
      <c r="J84" s="31" t="s">
        <v>535</v>
      </c>
    </row>
    <row r="85" ht="42" customHeight="1" spans="1:10">
      <c r="A85" s="192" t="s">
        <v>323</v>
      </c>
      <c r="B85" s="82" t="s">
        <v>525</v>
      </c>
      <c r="C85" s="82" t="s">
        <v>357</v>
      </c>
      <c r="D85" s="82" t="s">
        <v>358</v>
      </c>
      <c r="E85" s="31" t="s">
        <v>536</v>
      </c>
      <c r="F85" s="82" t="s">
        <v>360</v>
      </c>
      <c r="G85" s="31" t="s">
        <v>527</v>
      </c>
      <c r="H85" s="82" t="s">
        <v>499</v>
      </c>
      <c r="I85" s="82" t="s">
        <v>380</v>
      </c>
      <c r="J85" s="31" t="s">
        <v>535</v>
      </c>
    </row>
    <row r="86" ht="42" customHeight="1" spans="1:10">
      <c r="A86" s="192" t="s">
        <v>323</v>
      </c>
      <c r="B86" s="82" t="s">
        <v>525</v>
      </c>
      <c r="C86" s="82" t="s">
        <v>357</v>
      </c>
      <c r="D86" s="82" t="s">
        <v>358</v>
      </c>
      <c r="E86" s="31" t="s">
        <v>537</v>
      </c>
      <c r="F86" s="82" t="s">
        <v>366</v>
      </c>
      <c r="G86" s="31" t="s">
        <v>538</v>
      </c>
      <c r="H86" s="82" t="s">
        <v>499</v>
      </c>
      <c r="I86" s="82" t="s">
        <v>363</v>
      </c>
      <c r="J86" s="31" t="s">
        <v>539</v>
      </c>
    </row>
    <row r="87" ht="42" customHeight="1" spans="1:10">
      <c r="A87" s="192" t="s">
        <v>323</v>
      </c>
      <c r="B87" s="82" t="s">
        <v>525</v>
      </c>
      <c r="C87" s="82" t="s">
        <v>357</v>
      </c>
      <c r="D87" s="82" t="s">
        <v>358</v>
      </c>
      <c r="E87" s="31" t="s">
        <v>540</v>
      </c>
      <c r="F87" s="82" t="s">
        <v>366</v>
      </c>
      <c r="G87" s="31" t="s">
        <v>538</v>
      </c>
      <c r="H87" s="82" t="s">
        <v>499</v>
      </c>
      <c r="I87" s="82" t="s">
        <v>363</v>
      </c>
      <c r="J87" s="31" t="s">
        <v>541</v>
      </c>
    </row>
    <row r="88" ht="51" customHeight="1" spans="1:10">
      <c r="A88" s="192" t="s">
        <v>323</v>
      </c>
      <c r="B88" s="82" t="s">
        <v>525</v>
      </c>
      <c r="C88" s="82" t="s">
        <v>357</v>
      </c>
      <c r="D88" s="82" t="s">
        <v>358</v>
      </c>
      <c r="E88" s="31" t="s">
        <v>542</v>
      </c>
      <c r="F88" s="82" t="s">
        <v>360</v>
      </c>
      <c r="G88" s="31" t="s">
        <v>527</v>
      </c>
      <c r="H88" s="82" t="s">
        <v>403</v>
      </c>
      <c r="I88" s="82" t="s">
        <v>363</v>
      </c>
      <c r="J88" s="31" t="s">
        <v>542</v>
      </c>
    </row>
    <row r="89" ht="42" customHeight="1" spans="1:10">
      <c r="A89" s="192" t="s">
        <v>323</v>
      </c>
      <c r="B89" s="82" t="s">
        <v>525</v>
      </c>
      <c r="C89" s="82" t="s">
        <v>357</v>
      </c>
      <c r="D89" s="82" t="s">
        <v>373</v>
      </c>
      <c r="E89" s="31" t="s">
        <v>543</v>
      </c>
      <c r="F89" s="82" t="s">
        <v>360</v>
      </c>
      <c r="G89" s="31" t="s">
        <v>544</v>
      </c>
      <c r="H89" s="82" t="s">
        <v>376</v>
      </c>
      <c r="I89" s="82" t="s">
        <v>380</v>
      </c>
      <c r="J89" s="31" t="s">
        <v>545</v>
      </c>
    </row>
    <row r="90" ht="42" customHeight="1" spans="1:10">
      <c r="A90" s="192" t="s">
        <v>323</v>
      </c>
      <c r="B90" s="82" t="s">
        <v>525</v>
      </c>
      <c r="C90" s="82" t="s">
        <v>357</v>
      </c>
      <c r="D90" s="82" t="s">
        <v>377</v>
      </c>
      <c r="E90" s="31" t="s">
        <v>546</v>
      </c>
      <c r="F90" s="82" t="s">
        <v>360</v>
      </c>
      <c r="G90" s="31" t="s">
        <v>379</v>
      </c>
      <c r="H90" s="82" t="s">
        <v>376</v>
      </c>
      <c r="I90" s="82" t="s">
        <v>380</v>
      </c>
      <c r="J90" s="31" t="s">
        <v>547</v>
      </c>
    </row>
    <row r="91" ht="42" customHeight="1" spans="1:10">
      <c r="A91" s="192" t="s">
        <v>323</v>
      </c>
      <c r="B91" s="82" t="s">
        <v>525</v>
      </c>
      <c r="C91" s="82" t="s">
        <v>381</v>
      </c>
      <c r="D91" s="82" t="s">
        <v>382</v>
      </c>
      <c r="E91" s="31" t="s">
        <v>548</v>
      </c>
      <c r="F91" s="82" t="s">
        <v>366</v>
      </c>
      <c r="G91" s="31" t="s">
        <v>392</v>
      </c>
      <c r="H91" s="82" t="s">
        <v>376</v>
      </c>
      <c r="I91" s="82" t="s">
        <v>363</v>
      </c>
      <c r="J91" s="31" t="s">
        <v>549</v>
      </c>
    </row>
    <row r="92" ht="42" customHeight="1" spans="1:10">
      <c r="A92" s="192" t="s">
        <v>323</v>
      </c>
      <c r="B92" s="82" t="s">
        <v>525</v>
      </c>
      <c r="C92" s="82" t="s">
        <v>381</v>
      </c>
      <c r="D92" s="82" t="s">
        <v>470</v>
      </c>
      <c r="E92" s="31" t="s">
        <v>550</v>
      </c>
      <c r="F92" s="82" t="s">
        <v>360</v>
      </c>
      <c r="G92" s="31" t="s">
        <v>512</v>
      </c>
      <c r="H92" s="82" t="s">
        <v>376</v>
      </c>
      <c r="I92" s="82" t="s">
        <v>363</v>
      </c>
      <c r="J92" s="31" t="s">
        <v>551</v>
      </c>
    </row>
    <row r="93" ht="42" customHeight="1" spans="1:10">
      <c r="A93" s="192" t="s">
        <v>323</v>
      </c>
      <c r="B93" s="82" t="s">
        <v>525</v>
      </c>
      <c r="C93" s="82" t="s">
        <v>385</v>
      </c>
      <c r="D93" s="82" t="s">
        <v>386</v>
      </c>
      <c r="E93" s="31" t="s">
        <v>552</v>
      </c>
      <c r="F93" s="82" t="s">
        <v>366</v>
      </c>
      <c r="G93" s="31" t="s">
        <v>512</v>
      </c>
      <c r="H93" s="82" t="s">
        <v>376</v>
      </c>
      <c r="I93" s="82" t="s">
        <v>363</v>
      </c>
      <c r="J93" s="31" t="s">
        <v>553</v>
      </c>
    </row>
    <row r="94" ht="42" customHeight="1" spans="1:10">
      <c r="A94" s="192" t="s">
        <v>331</v>
      </c>
      <c r="B94" s="82" t="s">
        <v>388</v>
      </c>
      <c r="C94" s="82" t="s">
        <v>357</v>
      </c>
      <c r="D94" s="82" t="s">
        <v>358</v>
      </c>
      <c r="E94" s="31" t="s">
        <v>554</v>
      </c>
      <c r="F94" s="82" t="s">
        <v>360</v>
      </c>
      <c r="G94" s="31" t="s">
        <v>89</v>
      </c>
      <c r="H94" s="82" t="s">
        <v>368</v>
      </c>
      <c r="I94" s="82" t="s">
        <v>363</v>
      </c>
      <c r="J94" s="31" t="s">
        <v>554</v>
      </c>
    </row>
    <row r="95" ht="42" customHeight="1" spans="1:10">
      <c r="A95" s="192" t="s">
        <v>331</v>
      </c>
      <c r="B95" s="82" t="s">
        <v>388</v>
      </c>
      <c r="C95" s="82" t="s">
        <v>357</v>
      </c>
      <c r="D95" s="82" t="s">
        <v>373</v>
      </c>
      <c r="E95" s="31" t="s">
        <v>555</v>
      </c>
      <c r="F95" s="82" t="s">
        <v>360</v>
      </c>
      <c r="G95" s="31" t="s">
        <v>392</v>
      </c>
      <c r="H95" s="82" t="s">
        <v>376</v>
      </c>
      <c r="I95" s="82" t="s">
        <v>380</v>
      </c>
      <c r="J95" s="31" t="s">
        <v>556</v>
      </c>
    </row>
    <row r="96" ht="42" customHeight="1" spans="1:10">
      <c r="A96" s="192" t="s">
        <v>331</v>
      </c>
      <c r="B96" s="82" t="s">
        <v>388</v>
      </c>
      <c r="C96" s="82" t="s">
        <v>357</v>
      </c>
      <c r="D96" s="82" t="s">
        <v>377</v>
      </c>
      <c r="E96" s="31" t="s">
        <v>394</v>
      </c>
      <c r="F96" s="82" t="s">
        <v>360</v>
      </c>
      <c r="G96" s="31" t="s">
        <v>395</v>
      </c>
      <c r="H96" s="82" t="s">
        <v>376</v>
      </c>
      <c r="I96" s="82" t="s">
        <v>380</v>
      </c>
      <c r="J96" s="31" t="s">
        <v>394</v>
      </c>
    </row>
    <row r="97" ht="42" customHeight="1" spans="1:10">
      <c r="A97" s="192" t="s">
        <v>331</v>
      </c>
      <c r="B97" s="82" t="s">
        <v>388</v>
      </c>
      <c r="C97" s="82" t="s">
        <v>381</v>
      </c>
      <c r="D97" s="82" t="s">
        <v>382</v>
      </c>
      <c r="E97" s="31" t="s">
        <v>557</v>
      </c>
      <c r="F97" s="82" t="s">
        <v>360</v>
      </c>
      <c r="G97" s="31" t="s">
        <v>398</v>
      </c>
      <c r="H97" s="82" t="s">
        <v>376</v>
      </c>
      <c r="I97" s="82" t="s">
        <v>380</v>
      </c>
      <c r="J97" s="31" t="s">
        <v>557</v>
      </c>
    </row>
    <row r="98" ht="42" customHeight="1" spans="1:10">
      <c r="A98" s="192" t="s">
        <v>331</v>
      </c>
      <c r="B98" s="82" t="s">
        <v>388</v>
      </c>
      <c r="C98" s="82" t="s">
        <v>385</v>
      </c>
      <c r="D98" s="82" t="s">
        <v>386</v>
      </c>
      <c r="E98" s="31" t="s">
        <v>386</v>
      </c>
      <c r="F98" s="82" t="s">
        <v>366</v>
      </c>
      <c r="G98" s="31" t="s">
        <v>375</v>
      </c>
      <c r="H98" s="82" t="s">
        <v>376</v>
      </c>
      <c r="I98" s="82" t="s">
        <v>363</v>
      </c>
      <c r="J98" s="31" t="s">
        <v>386</v>
      </c>
    </row>
    <row r="99" ht="42" customHeight="1" spans="1:10">
      <c r="A99" s="191" t="s">
        <v>73</v>
      </c>
      <c r="B99" s="85"/>
      <c r="C99" s="85"/>
      <c r="D99" s="85"/>
      <c r="E99" s="85"/>
      <c r="F99" s="85"/>
      <c r="G99" s="85"/>
      <c r="H99" s="85"/>
      <c r="I99" s="85"/>
      <c r="J99" s="85"/>
    </row>
    <row r="100" ht="42" customHeight="1" spans="1:10">
      <c r="A100" s="192" t="s">
        <v>341</v>
      </c>
      <c r="B100" s="82" t="s">
        <v>558</v>
      </c>
      <c r="C100" s="82" t="s">
        <v>357</v>
      </c>
      <c r="D100" s="82" t="s">
        <v>373</v>
      </c>
      <c r="E100" s="31" t="s">
        <v>559</v>
      </c>
      <c r="F100" s="82" t="s">
        <v>360</v>
      </c>
      <c r="G100" s="31" t="s">
        <v>392</v>
      </c>
      <c r="H100" s="82" t="s">
        <v>376</v>
      </c>
      <c r="I100" s="82" t="s">
        <v>380</v>
      </c>
      <c r="J100" s="31" t="s">
        <v>560</v>
      </c>
    </row>
    <row r="101" ht="42" customHeight="1" spans="1:10">
      <c r="A101" s="192" t="s">
        <v>341</v>
      </c>
      <c r="B101" s="82" t="s">
        <v>558</v>
      </c>
      <c r="C101" s="82" t="s">
        <v>357</v>
      </c>
      <c r="D101" s="82" t="s">
        <v>373</v>
      </c>
      <c r="E101" s="31" t="s">
        <v>561</v>
      </c>
      <c r="F101" s="82" t="s">
        <v>360</v>
      </c>
      <c r="G101" s="31" t="s">
        <v>392</v>
      </c>
      <c r="H101" s="82" t="s">
        <v>376</v>
      </c>
      <c r="I101" s="82" t="s">
        <v>380</v>
      </c>
      <c r="J101" s="31" t="s">
        <v>562</v>
      </c>
    </row>
    <row r="102" ht="42" customHeight="1" spans="1:10">
      <c r="A102" s="192" t="s">
        <v>341</v>
      </c>
      <c r="B102" s="82" t="s">
        <v>558</v>
      </c>
      <c r="C102" s="82" t="s">
        <v>357</v>
      </c>
      <c r="D102" s="82" t="s">
        <v>377</v>
      </c>
      <c r="E102" s="31" t="s">
        <v>563</v>
      </c>
      <c r="F102" s="82" t="s">
        <v>360</v>
      </c>
      <c r="G102" s="31" t="s">
        <v>392</v>
      </c>
      <c r="H102" s="82" t="s">
        <v>376</v>
      </c>
      <c r="I102" s="82" t="s">
        <v>380</v>
      </c>
      <c r="J102" s="31" t="s">
        <v>564</v>
      </c>
    </row>
    <row r="103" ht="42" customHeight="1" spans="1:10">
      <c r="A103" s="192" t="s">
        <v>341</v>
      </c>
      <c r="B103" s="82" t="s">
        <v>558</v>
      </c>
      <c r="C103" s="82" t="s">
        <v>357</v>
      </c>
      <c r="D103" s="82" t="s">
        <v>377</v>
      </c>
      <c r="E103" s="31" t="s">
        <v>565</v>
      </c>
      <c r="F103" s="82" t="s">
        <v>366</v>
      </c>
      <c r="G103" s="31" t="s">
        <v>375</v>
      </c>
      <c r="H103" s="82" t="s">
        <v>376</v>
      </c>
      <c r="I103" s="82" t="s">
        <v>380</v>
      </c>
      <c r="J103" s="31" t="s">
        <v>566</v>
      </c>
    </row>
    <row r="104" ht="42" customHeight="1" spans="1:10">
      <c r="A104" s="192" t="s">
        <v>341</v>
      </c>
      <c r="B104" s="82" t="s">
        <v>558</v>
      </c>
      <c r="C104" s="82" t="s">
        <v>381</v>
      </c>
      <c r="D104" s="82" t="s">
        <v>470</v>
      </c>
      <c r="E104" s="31" t="s">
        <v>567</v>
      </c>
      <c r="F104" s="82" t="s">
        <v>360</v>
      </c>
      <c r="G104" s="31" t="s">
        <v>568</v>
      </c>
      <c r="H104" s="82" t="s">
        <v>569</v>
      </c>
      <c r="I104" s="82" t="s">
        <v>380</v>
      </c>
      <c r="J104" s="31" t="s">
        <v>570</v>
      </c>
    </row>
    <row r="105" ht="42" customHeight="1" spans="1:10">
      <c r="A105" s="192" t="s">
        <v>341</v>
      </c>
      <c r="B105" s="82" t="s">
        <v>558</v>
      </c>
      <c r="C105" s="82" t="s">
        <v>385</v>
      </c>
      <c r="D105" s="82" t="s">
        <v>386</v>
      </c>
      <c r="E105" s="31" t="s">
        <v>511</v>
      </c>
      <c r="F105" s="82" t="s">
        <v>366</v>
      </c>
      <c r="G105" s="31" t="s">
        <v>451</v>
      </c>
      <c r="H105" s="82" t="s">
        <v>376</v>
      </c>
      <c r="I105" s="82" t="s">
        <v>380</v>
      </c>
      <c r="J105" s="31" t="s">
        <v>571</v>
      </c>
    </row>
    <row r="106" ht="42" customHeight="1" spans="1:10">
      <c r="A106" s="192" t="s">
        <v>343</v>
      </c>
      <c r="B106" s="82" t="s">
        <v>572</v>
      </c>
      <c r="C106" s="82" t="s">
        <v>357</v>
      </c>
      <c r="D106" s="82" t="s">
        <v>373</v>
      </c>
      <c r="E106" s="31" t="s">
        <v>573</v>
      </c>
      <c r="F106" s="82" t="s">
        <v>360</v>
      </c>
      <c r="G106" s="31" t="s">
        <v>392</v>
      </c>
      <c r="H106" s="82" t="s">
        <v>376</v>
      </c>
      <c r="I106" s="82" t="s">
        <v>380</v>
      </c>
      <c r="J106" s="31" t="s">
        <v>573</v>
      </c>
    </row>
    <row r="107" ht="42" customHeight="1" spans="1:10">
      <c r="A107" s="192" t="s">
        <v>343</v>
      </c>
      <c r="B107" s="82" t="s">
        <v>572</v>
      </c>
      <c r="C107" s="82" t="s">
        <v>357</v>
      </c>
      <c r="D107" s="82" t="s">
        <v>377</v>
      </c>
      <c r="E107" s="31" t="s">
        <v>574</v>
      </c>
      <c r="F107" s="82" t="s">
        <v>366</v>
      </c>
      <c r="G107" s="31" t="s">
        <v>392</v>
      </c>
      <c r="H107" s="82" t="s">
        <v>376</v>
      </c>
      <c r="I107" s="82" t="s">
        <v>380</v>
      </c>
      <c r="J107" s="31" t="s">
        <v>575</v>
      </c>
    </row>
    <row r="108" ht="42" customHeight="1" spans="1:10">
      <c r="A108" s="192" t="s">
        <v>343</v>
      </c>
      <c r="B108" s="82" t="s">
        <v>572</v>
      </c>
      <c r="C108" s="82" t="s">
        <v>357</v>
      </c>
      <c r="D108" s="82" t="s">
        <v>576</v>
      </c>
      <c r="E108" s="31" t="s">
        <v>577</v>
      </c>
      <c r="F108" s="82" t="s">
        <v>578</v>
      </c>
      <c r="G108" s="31" t="s">
        <v>579</v>
      </c>
      <c r="H108" s="82" t="s">
        <v>415</v>
      </c>
      <c r="I108" s="82" t="s">
        <v>363</v>
      </c>
      <c r="J108" s="31" t="s">
        <v>580</v>
      </c>
    </row>
    <row r="109" ht="42" customHeight="1" spans="1:10">
      <c r="A109" s="192" t="s">
        <v>343</v>
      </c>
      <c r="B109" s="82" t="s">
        <v>572</v>
      </c>
      <c r="C109" s="82" t="s">
        <v>381</v>
      </c>
      <c r="D109" s="82" t="s">
        <v>470</v>
      </c>
      <c r="E109" s="31" t="s">
        <v>581</v>
      </c>
      <c r="F109" s="82" t="s">
        <v>360</v>
      </c>
      <c r="G109" s="31" t="s">
        <v>582</v>
      </c>
      <c r="H109" s="82" t="s">
        <v>569</v>
      </c>
      <c r="I109" s="82" t="s">
        <v>380</v>
      </c>
      <c r="J109" s="31" t="s">
        <v>582</v>
      </c>
    </row>
    <row r="110" ht="42" customHeight="1" spans="1:10">
      <c r="A110" s="192" t="s">
        <v>343</v>
      </c>
      <c r="B110" s="82" t="s">
        <v>572</v>
      </c>
      <c r="C110" s="82" t="s">
        <v>385</v>
      </c>
      <c r="D110" s="82" t="s">
        <v>386</v>
      </c>
      <c r="E110" s="31" t="s">
        <v>583</v>
      </c>
      <c r="F110" s="82" t="s">
        <v>366</v>
      </c>
      <c r="G110" s="31" t="s">
        <v>451</v>
      </c>
      <c r="H110" s="82" t="s">
        <v>376</v>
      </c>
      <c r="I110" s="82" t="s">
        <v>380</v>
      </c>
      <c r="J110" s="31" t="s">
        <v>583</v>
      </c>
    </row>
    <row r="111" ht="42" customHeight="1" spans="1:10">
      <c r="A111" s="192" t="s">
        <v>343</v>
      </c>
      <c r="B111" s="82" t="s">
        <v>572</v>
      </c>
      <c r="C111" s="82" t="s">
        <v>385</v>
      </c>
      <c r="D111" s="82" t="s">
        <v>386</v>
      </c>
      <c r="E111" s="31" t="s">
        <v>584</v>
      </c>
      <c r="F111" s="82" t="s">
        <v>366</v>
      </c>
      <c r="G111" s="31" t="s">
        <v>451</v>
      </c>
      <c r="H111" s="82" t="s">
        <v>376</v>
      </c>
      <c r="I111" s="82" t="s">
        <v>380</v>
      </c>
      <c r="J111" s="31" t="s">
        <v>584</v>
      </c>
    </row>
    <row r="112" ht="42" customHeight="1" spans="1:10">
      <c r="A112" s="192" t="s">
        <v>345</v>
      </c>
      <c r="B112" s="82" t="s">
        <v>585</v>
      </c>
      <c r="C112" s="82" t="s">
        <v>357</v>
      </c>
      <c r="D112" s="82" t="s">
        <v>358</v>
      </c>
      <c r="E112" s="31" t="s">
        <v>586</v>
      </c>
      <c r="F112" s="82" t="s">
        <v>360</v>
      </c>
      <c r="G112" s="31" t="s">
        <v>90</v>
      </c>
      <c r="H112" s="82" t="s">
        <v>362</v>
      </c>
      <c r="I112" s="82" t="s">
        <v>363</v>
      </c>
      <c r="J112" s="31" t="s">
        <v>587</v>
      </c>
    </row>
    <row r="113" ht="42" customHeight="1" spans="1:10">
      <c r="A113" s="192" t="s">
        <v>345</v>
      </c>
      <c r="B113" s="82" t="s">
        <v>585</v>
      </c>
      <c r="C113" s="82" t="s">
        <v>357</v>
      </c>
      <c r="D113" s="82" t="s">
        <v>373</v>
      </c>
      <c r="E113" s="31" t="s">
        <v>588</v>
      </c>
      <c r="F113" s="82" t="s">
        <v>366</v>
      </c>
      <c r="G113" s="31" t="s">
        <v>451</v>
      </c>
      <c r="H113" s="82" t="s">
        <v>376</v>
      </c>
      <c r="I113" s="82" t="s">
        <v>380</v>
      </c>
      <c r="J113" s="31" t="s">
        <v>589</v>
      </c>
    </row>
    <row r="114" ht="42" customHeight="1" spans="1:10">
      <c r="A114" s="192" t="s">
        <v>345</v>
      </c>
      <c r="B114" s="82" t="s">
        <v>585</v>
      </c>
      <c r="C114" s="82" t="s">
        <v>357</v>
      </c>
      <c r="D114" s="82" t="s">
        <v>373</v>
      </c>
      <c r="E114" s="31" t="s">
        <v>590</v>
      </c>
      <c r="F114" s="82" t="s">
        <v>360</v>
      </c>
      <c r="G114" s="31" t="s">
        <v>591</v>
      </c>
      <c r="H114" s="82" t="s">
        <v>376</v>
      </c>
      <c r="I114" s="82" t="s">
        <v>380</v>
      </c>
      <c r="J114" s="31" t="s">
        <v>592</v>
      </c>
    </row>
    <row r="115" ht="42" customHeight="1" spans="1:10">
      <c r="A115" s="192" t="s">
        <v>345</v>
      </c>
      <c r="B115" s="82" t="s">
        <v>585</v>
      </c>
      <c r="C115" s="82" t="s">
        <v>357</v>
      </c>
      <c r="D115" s="82" t="s">
        <v>373</v>
      </c>
      <c r="E115" s="31" t="s">
        <v>593</v>
      </c>
      <c r="F115" s="82" t="s">
        <v>360</v>
      </c>
      <c r="G115" s="31" t="s">
        <v>594</v>
      </c>
      <c r="H115" s="82" t="s">
        <v>376</v>
      </c>
      <c r="I115" s="82" t="s">
        <v>380</v>
      </c>
      <c r="J115" s="31" t="s">
        <v>595</v>
      </c>
    </row>
    <row r="116" ht="42" customHeight="1" spans="1:10">
      <c r="A116" s="192" t="s">
        <v>345</v>
      </c>
      <c r="B116" s="82" t="s">
        <v>585</v>
      </c>
      <c r="C116" s="82" t="s">
        <v>357</v>
      </c>
      <c r="D116" s="82" t="s">
        <v>377</v>
      </c>
      <c r="E116" s="31" t="s">
        <v>596</v>
      </c>
      <c r="F116" s="82" t="s">
        <v>360</v>
      </c>
      <c r="G116" s="31" t="s">
        <v>597</v>
      </c>
      <c r="H116" s="82" t="s">
        <v>598</v>
      </c>
      <c r="I116" s="82" t="s">
        <v>363</v>
      </c>
      <c r="J116" s="31" t="s">
        <v>599</v>
      </c>
    </row>
    <row r="117" ht="133" customHeight="1" spans="1:10">
      <c r="A117" s="192" t="s">
        <v>345</v>
      </c>
      <c r="B117" s="82" t="s">
        <v>585</v>
      </c>
      <c r="C117" s="82" t="s">
        <v>381</v>
      </c>
      <c r="D117" s="82" t="s">
        <v>382</v>
      </c>
      <c r="E117" s="31" t="s">
        <v>600</v>
      </c>
      <c r="F117" s="82" t="s">
        <v>366</v>
      </c>
      <c r="G117" s="31" t="s">
        <v>421</v>
      </c>
      <c r="H117" s="82" t="s">
        <v>376</v>
      </c>
      <c r="I117" s="82" t="s">
        <v>363</v>
      </c>
      <c r="J117" s="31" t="s">
        <v>601</v>
      </c>
    </row>
    <row r="118" ht="42" customHeight="1" spans="1:10">
      <c r="A118" s="192" t="s">
        <v>345</v>
      </c>
      <c r="B118" s="82" t="s">
        <v>585</v>
      </c>
      <c r="C118" s="82" t="s">
        <v>381</v>
      </c>
      <c r="D118" s="82" t="s">
        <v>382</v>
      </c>
      <c r="E118" s="31" t="s">
        <v>602</v>
      </c>
      <c r="F118" s="82" t="s">
        <v>360</v>
      </c>
      <c r="G118" s="31" t="s">
        <v>603</v>
      </c>
      <c r="H118" s="82" t="s">
        <v>376</v>
      </c>
      <c r="I118" s="82" t="s">
        <v>380</v>
      </c>
      <c r="J118" s="31" t="s">
        <v>604</v>
      </c>
    </row>
    <row r="119" ht="42" customHeight="1" spans="1:10">
      <c r="A119" s="192" t="s">
        <v>345</v>
      </c>
      <c r="B119" s="82" t="s">
        <v>585</v>
      </c>
      <c r="C119" s="82" t="s">
        <v>385</v>
      </c>
      <c r="D119" s="82" t="s">
        <v>386</v>
      </c>
      <c r="E119" s="31" t="s">
        <v>511</v>
      </c>
      <c r="F119" s="82" t="s">
        <v>366</v>
      </c>
      <c r="G119" s="31" t="s">
        <v>375</v>
      </c>
      <c r="H119" s="82" t="s">
        <v>376</v>
      </c>
      <c r="I119" s="82" t="s">
        <v>363</v>
      </c>
      <c r="J119" s="31" t="s">
        <v>604</v>
      </c>
    </row>
  </sheetData>
  <mergeCells count="32">
    <mergeCell ref="A2:J2"/>
    <mergeCell ref="A3:H3"/>
    <mergeCell ref="A8:A15"/>
    <mergeCell ref="A16:A20"/>
    <mergeCell ref="A21:A27"/>
    <mergeCell ref="A28:A37"/>
    <mergeCell ref="A38:A46"/>
    <mergeCell ref="A47:A54"/>
    <mergeCell ref="A55:A59"/>
    <mergeCell ref="A60:A67"/>
    <mergeCell ref="A68:A73"/>
    <mergeCell ref="A74:A80"/>
    <mergeCell ref="A81:A93"/>
    <mergeCell ref="A94:A98"/>
    <mergeCell ref="A100:A105"/>
    <mergeCell ref="A106:A111"/>
    <mergeCell ref="A112:A119"/>
    <mergeCell ref="B8:B15"/>
    <mergeCell ref="B16:B20"/>
    <mergeCell ref="B21:B27"/>
    <mergeCell ref="B28:B37"/>
    <mergeCell ref="B38:B46"/>
    <mergeCell ref="B47:B54"/>
    <mergeCell ref="B55:B59"/>
    <mergeCell ref="B60:B67"/>
    <mergeCell ref="B68:B73"/>
    <mergeCell ref="B74:B80"/>
    <mergeCell ref="B81:B93"/>
    <mergeCell ref="B94:B98"/>
    <mergeCell ref="B100:B105"/>
    <mergeCell ref="B106:B111"/>
    <mergeCell ref="B112:B11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a20191213</cp:lastModifiedBy>
  <dcterms:created xsi:type="dcterms:W3CDTF">2025-03-12T05:12:00Z</dcterms:created>
  <dcterms:modified xsi:type="dcterms:W3CDTF">2025-03-14T08:55:44Z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