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40" tabRatio="894"/>
  </bookViews>
  <sheets>
    <sheet name="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'财务收支预算总表01-1'!$A:$A,'财务收支预算总表01-1'!$1:$1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<sst xmlns="http://schemas.openxmlformats.org/spreadsheetml/2006/main" count="797" uniqueCount="333">
  <si>
    <t>预算01-1表</t>
  </si>
  <si>
    <t>单位名称：中国共产党昆明市呈贡区委员会政策研究室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</si>
  <si>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</si>
  <si>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</si>
  <si>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</si>
  <si>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</si>
  <si>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</si>
  <si>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</si>
  <si>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</si>
  <si>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</si>
  <si>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</si>
  <si>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</si>
  <si>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</si>
  <si>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</si>
  <si>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</si>
  <si>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</si>
  <si>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</si>
  <si>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</si>
  <si>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</si>
  <si>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</si>
  <si>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</si>
  <si>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</si>
  <si>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</si>
  <si>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</si>
  <si>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</si>
  <si>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</si>
  <si>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</si>
  <si>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</si>
  <si>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</si>
  <si>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</si>
  <si>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</si>
  <si>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</si>
  <si>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</si>
  <si>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</si>
  <si>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</si>
  <si>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</si>
  <si>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</si>
  <si>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</si>
  <si>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</si>
  <si>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</si>
  <si>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</si>
  <si>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</si>
  <si>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</si>
  <si>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</si>
  <si>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</si>
  <si>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</si>
  <si>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</si>
  <si>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</si>
  <si>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</si>
  <si>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</si>
  <si>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</si>
  <si>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</si>
  <si>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</si>
  <si>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</si>
  <si>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</si>
  <si>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</si>
  <si>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</si>
  <si>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</si>
  <si>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</si>
  <si>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</si>
  <si>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</si>
  <si>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</si>
  <si>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</si>
  <si>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</si>
  <si>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</si>
  <si>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</si>
  <si>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</si>
  <si>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</si>
  <si>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</si>
  <si>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</si>
  <si>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321</t>
  </si>
  <si>
    <t>中国共产党昆明市呈贡区委员会政策研究室</t>
  </si>
  <si>
    <t>321001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</si>
  <si>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</si>
  <si>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</si>
  <si>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</si>
  <si>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</si>
  <si>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</si>
  <si>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</si>
  <si>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</si>
  <si>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</si>
  <si>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</si>
  <si>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</si>
  <si>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</si>
  <si>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</si>
  <si>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</si>
  <si>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</si>
  <si>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</si>
  <si>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</si>
  <si>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</si>
  <si>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</si>
  <si>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</si>
  <si>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</si>
  <si>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</si>
  <si>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</si>
  <si>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</si>
  <si>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</si>
  <si>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</si>
  <si>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</si>
  <si>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</si>
  <si>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</si>
  <si>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20136</t>
  </si>
  <si>
    <t>其他共产党事务支出</t>
  </si>
  <si>
    <t>2013601</t>
  </si>
  <si>
    <t>行政运行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</si>
  <si>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</si>
  <si>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</si>
  <si>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</si>
  <si>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</si>
  <si>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</si>
  <si>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</si>
  <si>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</si>
  <si>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</si>
  <si>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</si>
  <si>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</si>
  <si>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</si>
  <si>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</si>
  <si>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</si>
  <si>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</si>
  <si>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</si>
  <si>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</si>
  <si>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</si>
  <si>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</si>
  <si>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</si>
  <si>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</si>
  <si>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</si>
  <si>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</si>
  <si>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</si>
  <si>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</si>
  <si>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</si>
  <si>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</si>
  <si>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</si>
  <si>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</si>
  <si>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</si>
  <si>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</si>
  <si>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</si>
  <si>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</si>
  <si>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</si>
  <si>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</si>
  <si>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</si>
  <si>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</si>
  <si>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</si>
  <si>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</si>
  <si>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</si>
  <si>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</si>
  <si>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</si>
  <si>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</si>
  <si>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</si>
  <si>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</si>
  <si>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</si>
  <si>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</si>
  <si>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</si>
  <si>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</si>
  <si>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</si>
  <si>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</si>
  <si>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</si>
  <si>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</si>
  <si>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</si>
  <si>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</si>
  <si>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</si>
  <si>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</si>
  <si>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</si>
  <si>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</si>
  <si>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</si>
  <si>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</si>
  <si>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</si>
  <si>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</si>
  <si>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</si>
  <si>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</si>
  <si>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</si>
  <si>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</si>
  <si>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</si>
  <si>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</si>
  <si>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</si>
  <si>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</si>
  <si>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</si>
  <si>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</si>
  <si>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</si>
  <si>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</si>
  <si>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</si>
  <si>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</si>
  <si>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备注：本单位无此事项内容公开，故此表为空。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</si>
  <si>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</si>
  <si>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</si>
  <si>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</si>
  <si>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</si>
  <si>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</si>
  <si>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</si>
  <si>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</si>
  <si>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</si>
  <si>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</si>
  <si>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</si>
  <si>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</si>
  <si>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</si>
  <si>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</si>
  <si>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</si>
  <si>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</si>
  <si>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</si>
  <si>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</si>
  <si>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</si>
  <si>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</si>
  <si>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530121210000000002928</t>
  </si>
  <si>
    <t>行政人员工资支出</t>
  </si>
  <si>
    <t>30101</t>
  </si>
  <si>
    <t>基本工资</t>
  </si>
  <si>
    <t>30102</t>
  </si>
  <si>
    <t>津贴补贴</t>
  </si>
  <si>
    <t>30103</t>
  </si>
  <si>
    <t>奖金</t>
  </si>
  <si>
    <t>530121210000000002929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</si>
  <si>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</si>
  <si>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</si>
  <si>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</si>
  <si>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</si>
  <si>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</si>
  <si>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</si>
  <si>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</si>
  <si>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</si>
  <si>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</si>
  <si>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530121210000000002930</t>
  </si>
  <si>
    <t>30113</t>
  </si>
  <si>
    <t>530121210000000002933</t>
  </si>
  <si>
    <t>公务交通补贴</t>
  </si>
  <si>
    <t>30239</t>
  </si>
  <si>
    <t>其他交通费用</t>
  </si>
  <si>
    <t>530121210000000002934</t>
  </si>
  <si>
    <t>工会经费</t>
  </si>
  <si>
    <t>30228</t>
  </si>
  <si>
    <t>530121210000000002935</t>
  </si>
  <si>
    <t>一般公用运转支出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</si>
  <si>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</si>
  <si>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</si>
  <si>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</si>
  <si>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</si>
  <si>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</si>
  <si>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</si>
  <si>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</si>
  <si>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</si>
  <si>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</si>
  <si>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</si>
  <si>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</si>
  <si>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</si>
  <si>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</si>
  <si>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</si>
  <si>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30216</t>
  </si>
  <si>
    <t>培训费</t>
  </si>
  <si>
    <t>30229</t>
  </si>
  <si>
    <t>福利费</t>
  </si>
  <si>
    <t>530121231100001568157</t>
  </si>
  <si>
    <t>编外人员公用经费</t>
  </si>
  <si>
    <t>530121231100001568171</t>
  </si>
  <si>
    <t>行政人员绩效奖励</t>
  </si>
  <si>
    <t>530121241100002226128</t>
  </si>
  <si>
    <t>530121241100002226155</t>
  </si>
  <si>
    <t>其他人员支出</t>
  </si>
  <si>
    <t>30199</t>
  </si>
  <si>
    <t>其他工资福利支出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</si>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</sst>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\-mm\-dd\ hh:mm:ss"/>
    <numFmt numFmtId="177" formatCode="#,##0;\-#,##0;;@"/>
    <numFmt numFmtId="178" formatCode="#,##0.00;\-#,##0.00;;@"/>
    <numFmt numFmtId="41" formatCode="_ * #,##0_ ;_ * \-#,##0_ ;_ * &quot;-&quot;_ ;_ @_ "/>
    <numFmt numFmtId="179" formatCode="yyyy\-mm\-dd"/>
    <numFmt numFmtId="180" formatCode="hh:mm:ss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9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76" fontId="28" fillId="0" borderId="4">
      <alignment horizontal="right" vertical="center"/>
    </xf>
    <xf numFmtId="10" fontId="28" fillId="0" borderId="4">
      <alignment horizontal="right" vertical="center"/>
    </xf>
    <xf numFmtId="178" fontId="28" fillId="0" borderId="4">
      <alignment horizontal="right" vertical="center"/>
    </xf>
    <xf numFmtId="178" fontId="28" fillId="0" borderId="4">
      <alignment horizontal="right" vertical="center"/>
    </xf>
    <xf numFmtId="180" fontId="28" fillId="0" borderId="4">
      <alignment horizontal="right" vertical="center"/>
    </xf>
    <xf numFmtId="177" fontId="28" fillId="0" borderId="4">
      <alignment horizontal="right" vertical="center"/>
    </xf>
    <xf numFmtId="0" fontId="15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179" fontId="28" fillId="0" borderId="4">
      <alignment horizontal="right" vertical="center"/>
    </xf>
    <xf numFmtId="42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49" fontId="28" fillId="0" borderId="4">
      <alignment horizontal="left" vertical="center" wrapText="1"/>
    </xf>
    <xf numFmtId="0" fontId="33" fillId="0" borderId="0" applyNumberFormat="0" applyFill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31" fillId="12" borderId="17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13" borderId="17" applyNumberFormat="0" applyAlignment="0" applyProtection="0">
      <alignment vertical="center"/>
    </xf>
    <xf numFmtId="0" fontId="19" fillId="12" borderId="15" applyNumberFormat="0" applyAlignment="0" applyProtection="0">
      <alignment vertical="center"/>
    </xf>
    <xf numFmtId="0" fontId="18" fillId="10" borderId="14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</cellStyleXfs>
  <cellXfs count="231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4" fillId="0" borderId="0" xfId="0" applyFont="1" applyBorder="1"/>
    <xf numFmtId="0" fontId="3" fillId="0" borderId="0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" fontId="3" fillId="0" borderId="4" xfId="0" applyNumberFormat="1" applyFont="1" applyBorder="1" applyAlignment="1" applyProtection="1">
      <alignment horizontal="right" vertical="center" wrapText="1"/>
      <protection locked="0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right" vertical="center" wrapText="1"/>
    </xf>
    <xf numFmtId="0" fontId="3" fillId="2" borderId="7" xfId="0" applyFont="1" applyFill="1" applyBorder="1" applyAlignment="1">
      <alignment horizontal="left"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4" fontId="5" fillId="0" borderId="4" xfId="4" applyNumberFormat="1" applyFont="1" applyBorder="1">
      <alignment horizontal="right" vertical="center"/>
    </xf>
    <xf numFmtId="0" fontId="3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right" vertical="center"/>
      <protection locked="0"/>
    </xf>
    <xf numFmtId="0" fontId="1" fillId="2" borderId="4" xfId="0" applyFont="1" applyFill="1" applyBorder="1" applyAlignment="1" applyProtection="1">
      <alignment horizontal="right" vertical="center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3" fillId="2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3" fontId="3" fillId="2" borderId="4" xfId="0" applyNumberFormat="1" applyFont="1" applyFill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 applyProtection="1">
      <alignment horizontal="right" vertical="center"/>
      <protection locked="0"/>
    </xf>
    <xf numFmtId="0" fontId="3" fillId="2" borderId="4" xfId="0" applyFont="1" applyFill="1" applyBorder="1" applyAlignment="1">
      <alignment horizontal="right" vertical="center"/>
    </xf>
    <xf numFmtId="0" fontId="3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4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78" fontId="5" fillId="0" borderId="4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wrapText="1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left" vertical="center" wrapText="1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/>
    </xf>
    <xf numFmtId="0" fontId="3" fillId="0" borderId="0" xfId="0" applyFont="1" applyBorder="1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left" vertical="center"/>
    </xf>
    <xf numFmtId="177" fontId="5" fillId="0" borderId="4" xfId="6" applyNumberFormat="1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right" vertical="center"/>
    </xf>
    <xf numFmtId="0" fontId="3" fillId="2" borderId="11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0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Protection="1">
      <protection locked="0"/>
    </xf>
    <xf numFmtId="0" fontId="3" fillId="0" borderId="7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178" fontId="5" fillId="0" borderId="4" xfId="0" applyNumberFormat="1" applyFont="1" applyFill="1" applyBorder="1" applyAlignment="1">
      <alignment horizontal="right" vertical="center"/>
    </xf>
    <xf numFmtId="178" fontId="5" fillId="0" borderId="4" xfId="0" applyNumberFormat="1" applyFont="1" applyFill="1" applyBorder="1" applyAlignment="1">
      <alignment horizontal="right" vertical="center"/>
    </xf>
    <xf numFmtId="49" fontId="5" fillId="0" borderId="4" xfId="27" applyNumberFormat="1" applyFont="1" applyFill="1" applyBorder="1">
      <alignment horizontal="left" vertical="center" wrapText="1"/>
    </xf>
    <xf numFmtId="49" fontId="5" fillId="0" borderId="4" xfId="27" applyNumberFormat="1" applyFont="1" applyFill="1" applyBorder="1">
      <alignment horizontal="left" vertical="center" wrapText="1"/>
    </xf>
    <xf numFmtId="0" fontId="4" fillId="0" borderId="0" xfId="0" applyFont="1" applyFill="1" applyBorder="1"/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right" vertical="center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3" fillId="0" borderId="0" xfId="0" applyFont="1" applyBorder="1" applyAlignment="1">
      <alignment horizontal="right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2"/>
    </xf>
    <xf numFmtId="0" fontId="1" fillId="0" borderId="7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vertical="top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 applyProtection="1">
      <alignment horizontal="center" vertical="center" wrapText="1"/>
      <protection locked="0"/>
    </xf>
    <xf numFmtId="178" fontId="14" fillId="0" borderId="4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2"/>
    </xf>
    <xf numFmtId="0" fontId="3" fillId="2" borderId="5" xfId="0" applyFont="1" applyFill="1" applyBorder="1" applyAlignment="1">
      <alignment horizontal="center" vertical="center" wrapText="1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left" vertical="center" wrapText="1" indent="1"/>
      <protection locked="0"/>
    </xf>
    <xf numFmtId="0" fontId="6" fillId="0" borderId="4" xfId="0" applyFont="1" applyBorder="1" applyAlignment="1" applyProtection="1">
      <alignment vertical="top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vertical="center"/>
      <protection locked="0"/>
    </xf>
  </cellXfs>
  <cellStyles count="57">
    <cellStyle name="常规" xfId="0" builtinId="0"/>
    <cellStyle name="DateTimeStyle" xfId="1"/>
    <cellStyle name="PercentStyle" xfId="2"/>
    <cellStyle name="NumberStyle" xfId="3"/>
    <cellStyle name="MoneyStyle" xfId="4"/>
    <cellStyle name="TimeStyle" xfId="5"/>
    <cellStyle name="IntegralNumberStyle" xfId="6"/>
    <cellStyle name="40% - 强调文字颜色 6" xfId="7" builtinId="51"/>
    <cellStyle name="20% - 强调文字颜色 6" xfId="8" builtinId="50"/>
    <cellStyle name="强调文字颜色 6" xfId="9" builtinId="49"/>
    <cellStyle name="40% - 强调文字颜色 5" xfId="10" builtinId="47"/>
    <cellStyle name="20% - 强调文字颜色 5" xfId="11" builtinId="46"/>
    <cellStyle name="强调文字颜色 5" xfId="12" builtinId="45"/>
    <cellStyle name="40% - 强调文字颜色 4" xfId="13" builtinId="43"/>
    <cellStyle name="标题 3" xfId="14" builtinId="18"/>
    <cellStyle name="解释性文本" xfId="15" builtinId="53"/>
    <cellStyle name="汇总" xfId="16" builtinId="25"/>
    <cellStyle name="百分比" xfId="17" builtinId="5"/>
    <cellStyle name="千位分隔" xfId="18" builtinId="3"/>
    <cellStyle name="标题 2" xfId="19" builtinId="17"/>
    <cellStyle name="DateStyle" xfId="20"/>
    <cellStyle name="货币[0]" xfId="21" builtinId="7"/>
    <cellStyle name="60% - 强调文字颜色 4" xfId="22" builtinId="44"/>
    <cellStyle name="警告文本" xfId="23" builtinId="11"/>
    <cellStyle name="20% - 强调文字颜色 2" xfId="24" builtinId="34"/>
    <cellStyle name="60% - 强调文字颜色 5" xfId="25" builtinId="48"/>
    <cellStyle name="标题 1" xfId="26" builtinId="16"/>
    <cellStyle name="TextStyle" xfId="27"/>
    <cellStyle name="超链接" xfId="28" builtinId="8"/>
    <cellStyle name="20% - 强调文字颜色 3" xfId="29" builtinId="38"/>
    <cellStyle name="货币" xfId="30" builtinId="4"/>
    <cellStyle name="20% - 强调文字颜色 4" xfId="31" builtinId="42"/>
    <cellStyle name="计算" xfId="32" builtinId="22"/>
    <cellStyle name="已访问的超链接" xfId="33" builtinId="9"/>
    <cellStyle name="千位分隔[0]" xfId="34" builtinId="6"/>
    <cellStyle name="强调文字颜色 4" xfId="35" builtinId="41"/>
    <cellStyle name="40% - 强调文字颜色 3" xfId="36" builtinId="39"/>
    <cellStyle name="60% - 强调文字颜色 6" xfId="37" builtinId="52"/>
    <cellStyle name="输入" xfId="38" builtinId="20"/>
    <cellStyle name="输出" xfId="39" builtinId="21"/>
    <cellStyle name="检查单元格" xfId="40" builtinId="23"/>
    <cellStyle name="链接单元格" xfId="41" builtinId="24"/>
    <cellStyle name="60% - 强调文字颜色 1" xfId="42" builtinId="32"/>
    <cellStyle name="60% - 强调文字颜色 3" xfId="43" builtinId="40"/>
    <cellStyle name="注释" xfId="44" builtinId="10"/>
    <cellStyle name="标题" xfId="45" builtinId="15"/>
    <cellStyle name="好" xfId="46" builtinId="26"/>
    <cellStyle name="标题 4" xfId="47" builtinId="19"/>
    <cellStyle name="强调文字颜色 1" xfId="48" builtinId="29"/>
    <cellStyle name="适中" xfId="49" builtinId="28"/>
    <cellStyle name="20% - 强调文字颜色 1" xfId="50" builtinId="30"/>
    <cellStyle name="差" xfId="51" builtinId="27"/>
    <cellStyle name="强调文字颜色 2" xfId="52" builtinId="33"/>
    <cellStyle name="40% - 强调文字颜色 1" xfId="53" builtinId="31"/>
    <cellStyle name="60% - 强调文字颜色 2" xfId="54" builtinId="36"/>
    <cellStyle name="40% - 强调文字颜色 2" xfId="55" builtinId="35"/>
    <cellStyle name="强调文字颜色 3" xfId="56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tabSelected="1" workbookViewId="0">
      <pane ySplit="1" topLeftCell="A2" activePane="bottomLeft" state="frozen"/>
      <selection/>
      <selection pane="bottomLeft" activeCell="F19" sqref="F19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5"/>
      <c r="B2" s="45"/>
      <c r="C2" s="45"/>
      <c r="D2" s="63" t="s">
        <v>0</v>
      </c>
    </row>
    <row r="3" ht="41.25" customHeight="1" spans="1:1">
      <c r="A3" s="40" t="str">
        <f>"2025"&amp;"年财务收支预算总表"</f>
        <v>2025年财务收支预算总表</v>
      </c>
    </row>
    <row r="4" ht="17.25" customHeight="1" spans="1:4">
      <c r="A4" s="43" t="s">
        <v>1</v>
      </c>
      <c r="B4" s="194"/>
      <c r="D4" s="138" t="s">
        <v>2</v>
      </c>
    </row>
    <row r="5" ht="23.25" customHeight="1" spans="1:4">
      <c r="A5" s="195" t="s">
        <v>3</v>
      </c>
      <c r="B5" s="196"/>
      <c r="C5" s="195" t="s">
        <v>4</v>
      </c>
      <c r="D5" s="196"/>
    </row>
    <row r="6" ht="24" customHeight="1" spans="1:4">
      <c r="A6" s="195" t="s">
        <v>5</v>
      </c>
      <c r="B6" s="195" t="s">
        <v>6</v>
      </c>
      <c r="C6" s="195" t="s">
        <v>7</v>
      </c>
      <c r="D6" s="195" t="s">
        <v>6</v>
      </c>
    </row>
    <row r="7" ht="17.25" customHeight="1" spans="1:4">
      <c r="A7" s="197" t="s">
        <v>8</v>
      </c>
      <c r="B7" s="78">
        <v>1235846.36</v>
      </c>
      <c r="C7" s="197" t="s">
        <v>9</v>
      </c>
      <c r="D7" s="78">
        <v>947245.36</v>
      </c>
    </row>
    <row r="8" ht="17.25" customHeight="1" spans="1:4">
      <c r="A8" s="197" t="s">
        <v>10</v>
      </c>
      <c r="B8" s="78"/>
      <c r="C8" s="197" t="s">
        <v>11</v>
      </c>
      <c r="D8" s="78"/>
    </row>
    <row r="9" ht="17.25" customHeight="1" spans="1:4">
      <c r="A9" s="197" t="s">
        <v>12</v>
      </c>
      <c r="B9" s="78"/>
      <c r="C9" s="230" t="s">
        <v>13</v>
      </c>
      <c r="D9" s="78"/>
    </row>
    <row r="10" ht="17.25" customHeight="1" spans="1:4">
      <c r="A10" s="197" t="s">
        <v>14</v>
      </c>
      <c r="B10" s="78"/>
      <c r="C10" s="230" t="s">
        <v>15</v>
      </c>
      <c r="D10" s="78"/>
    </row>
    <row r="11" ht="17.25" customHeight="1" spans="1:4">
      <c r="A11" s="197" t="s">
        <v>16</v>
      </c>
      <c r="B11" s="78"/>
      <c r="C11" s="230" t="s">
        <v>17</v>
      </c>
      <c r="D11" s="78">
        <v>1500</v>
      </c>
    </row>
    <row r="12" ht="17.25" customHeight="1" spans="1:4">
      <c r="A12" s="197" t="s">
        <v>18</v>
      </c>
      <c r="B12" s="78"/>
      <c r="C12" s="230" t="s">
        <v>19</v>
      </c>
      <c r="D12" s="78"/>
    </row>
    <row r="13" ht="17.25" customHeight="1" spans="1:4">
      <c r="A13" s="197" t="s">
        <v>20</v>
      </c>
      <c r="B13" s="78"/>
      <c r="C13" s="28" t="s">
        <v>21</v>
      </c>
      <c r="D13" s="78"/>
    </row>
    <row r="14" ht="17.25" customHeight="1" spans="1:4">
      <c r="A14" s="197" t="s">
        <v>22</v>
      </c>
      <c r="B14" s="78"/>
      <c r="C14" s="28" t="s">
        <v>23</v>
      </c>
      <c r="D14" s="78">
        <v>108500</v>
      </c>
    </row>
    <row r="15" ht="17.25" customHeight="1" spans="1:4">
      <c r="A15" s="197" t="s">
        <v>24</v>
      </c>
      <c r="B15" s="78"/>
      <c r="C15" s="28" t="s">
        <v>25</v>
      </c>
      <c r="D15" s="78">
        <v>90905</v>
      </c>
    </row>
    <row r="16" ht="17.25" customHeight="1" spans="1:4">
      <c r="A16" s="197" t="s">
        <v>26</v>
      </c>
      <c r="B16" s="78"/>
      <c r="C16" s="28" t="s">
        <v>27</v>
      </c>
      <c r="D16" s="78"/>
    </row>
    <row r="17" ht="17.25" customHeight="1" spans="1:4">
      <c r="A17" s="198"/>
      <c r="B17" s="78"/>
      <c r="C17" s="28" t="s">
        <v>28</v>
      </c>
      <c r="D17" s="78"/>
    </row>
    <row r="18" ht="17.25" customHeight="1" spans="1:4">
      <c r="A18" s="199"/>
      <c r="B18" s="78"/>
      <c r="C18" s="28" t="s">
        <v>29</v>
      </c>
      <c r="D18" s="78"/>
    </row>
    <row r="19" ht="17.25" customHeight="1" spans="1:4">
      <c r="A19" s="199"/>
      <c r="B19" s="78"/>
      <c r="C19" s="28" t="s">
        <v>30</v>
      </c>
      <c r="D19" s="78"/>
    </row>
    <row r="20" ht="17.25" customHeight="1" spans="1:4">
      <c r="A20" s="199"/>
      <c r="B20" s="78"/>
      <c r="C20" s="28" t="s">
        <v>31</v>
      </c>
      <c r="D20" s="78"/>
    </row>
    <row r="21" ht="17.25" customHeight="1" spans="1:4">
      <c r="A21" s="199"/>
      <c r="B21" s="78"/>
      <c r="C21" s="28" t="s">
        <v>32</v>
      </c>
      <c r="D21" s="78"/>
    </row>
    <row r="22" ht="17.25" customHeight="1" spans="1:4">
      <c r="A22" s="199"/>
      <c r="B22" s="78"/>
      <c r="C22" s="28" t="s">
        <v>33</v>
      </c>
      <c r="D22" s="78"/>
    </row>
    <row r="23" ht="17.25" customHeight="1" spans="1:4">
      <c r="A23" s="199"/>
      <c r="B23" s="78"/>
      <c r="C23" s="28" t="s">
        <v>34</v>
      </c>
      <c r="D23" s="78"/>
    </row>
    <row r="24" ht="17.25" customHeight="1" spans="1:4">
      <c r="A24" s="199"/>
      <c r="B24" s="78"/>
      <c r="C24" s="28" t="s">
        <v>35</v>
      </c>
      <c r="D24" s="78"/>
    </row>
    <row r="25" ht="17.25" customHeight="1" spans="1:4">
      <c r="A25" s="199"/>
      <c r="B25" s="78"/>
      <c r="C25" s="28" t="s">
        <v>36</v>
      </c>
      <c r="D25" s="78">
        <v>87696</v>
      </c>
    </row>
    <row r="26" ht="17.25" customHeight="1" spans="1:4">
      <c r="A26" s="199"/>
      <c r="B26" s="78"/>
      <c r="C26" s="28" t="s">
        <v>37</v>
      </c>
      <c r="D26" s="78"/>
    </row>
    <row r="27" ht="17.25" customHeight="1" spans="1:4">
      <c r="A27" s="199"/>
      <c r="B27" s="78"/>
      <c r="C27" s="198" t="s">
        <v>38</v>
      </c>
      <c r="D27" s="78"/>
    </row>
    <row r="28" ht="17.25" customHeight="1" spans="1:4">
      <c r="A28" s="199"/>
      <c r="B28" s="78"/>
      <c r="C28" s="28" t="s">
        <v>39</v>
      </c>
      <c r="D28" s="78"/>
    </row>
    <row r="29" ht="16.5" customHeight="1" spans="1:4">
      <c r="A29" s="199"/>
      <c r="B29" s="78"/>
      <c r="C29" s="28" t="s">
        <v>40</v>
      </c>
      <c r="D29" s="78"/>
    </row>
    <row r="30" ht="16.5" customHeight="1" spans="1:4">
      <c r="A30" s="199"/>
      <c r="B30" s="78"/>
      <c r="C30" s="198" t="s">
        <v>41</v>
      </c>
      <c r="D30" s="78"/>
    </row>
    <row r="31" ht="17.25" customHeight="1" spans="1:4">
      <c r="A31" s="199"/>
      <c r="B31" s="78"/>
      <c r="C31" s="198" t="s">
        <v>42</v>
      </c>
      <c r="D31" s="78"/>
    </row>
    <row r="32" ht="17.25" customHeight="1" spans="1:4">
      <c r="A32" s="199"/>
      <c r="B32" s="78"/>
      <c r="C32" s="28" t="s">
        <v>43</v>
      </c>
      <c r="D32" s="78"/>
    </row>
    <row r="33" ht="16.5" customHeight="1" spans="1:4">
      <c r="A33" s="199" t="s">
        <v>44</v>
      </c>
      <c r="B33" s="78">
        <v>1235846.36</v>
      </c>
      <c r="C33" s="199" t="s">
        <v>45</v>
      </c>
      <c r="D33" s="78">
        <v>1235846.36</v>
      </c>
    </row>
    <row r="34" ht="16.5" customHeight="1" spans="1:4">
      <c r="A34" s="198" t="s">
        <v>46</v>
      </c>
      <c r="B34" s="78"/>
      <c r="C34" s="198" t="s">
        <v>47</v>
      </c>
      <c r="D34" s="78"/>
    </row>
    <row r="35" ht="16.5" customHeight="1" spans="1:4">
      <c r="A35" s="28" t="s">
        <v>48</v>
      </c>
      <c r="B35" s="78"/>
      <c r="C35" s="28" t="s">
        <v>48</v>
      </c>
      <c r="D35" s="78"/>
    </row>
    <row r="36" ht="16.5" customHeight="1" spans="1:4">
      <c r="A36" s="28" t="s">
        <v>49</v>
      </c>
      <c r="B36" s="78"/>
      <c r="C36" s="28" t="s">
        <v>50</v>
      </c>
      <c r="D36" s="78"/>
    </row>
    <row r="37" ht="16.5" customHeight="1" spans="1:4">
      <c r="A37" s="200" t="s">
        <v>51</v>
      </c>
      <c r="B37" s="78">
        <v>1235846.36</v>
      </c>
      <c r="C37" s="200" t="s">
        <v>52</v>
      </c>
      <c r="D37" s="78">
        <v>1235846.36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166666666667" defaultRowHeight="14.25" customHeight="1" outlineLevelCol="5"/>
  <cols>
    <col min="1" max="1" width="32.1416666666667" customWidth="1"/>
    <col min="2" max="2" width="20.7166666666667" customWidth="1"/>
    <col min="3" max="3" width="32.1416666666667" customWidth="1"/>
    <col min="4" max="4" width="27.7166666666667" customWidth="1"/>
    <col min="5" max="6" width="36.7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8">
        <v>1</v>
      </c>
      <c r="B2" s="119">
        <v>0</v>
      </c>
      <c r="C2" s="118">
        <v>1</v>
      </c>
      <c r="D2" s="120"/>
      <c r="E2" s="120"/>
      <c r="F2" s="117" t="s">
        <v>274</v>
      </c>
    </row>
    <row r="3" ht="42" customHeight="1" spans="1:6">
      <c r="A3" s="121" t="str">
        <f>"2025"&amp;"年部门政府性基金预算支出预算表"</f>
        <v>2025年部门政府性基金预算支出预算表</v>
      </c>
      <c r="B3" s="121" t="s">
        <v>275</v>
      </c>
      <c r="C3" s="122"/>
      <c r="D3" s="123"/>
      <c r="E3" s="123"/>
      <c r="F3" s="123"/>
    </row>
    <row r="4" ht="13.5" customHeight="1" spans="1:6">
      <c r="A4" s="4" t="s">
        <v>1</v>
      </c>
      <c r="B4" s="4" t="s">
        <v>276</v>
      </c>
      <c r="C4" s="118"/>
      <c r="D4" s="120"/>
      <c r="E4" s="120"/>
      <c r="F4" s="117" t="s">
        <v>2</v>
      </c>
    </row>
    <row r="5" ht="19.5" customHeight="1" spans="1:6">
      <c r="A5" s="124" t="s">
        <v>184</v>
      </c>
      <c r="B5" s="125" t="s">
        <v>74</v>
      </c>
      <c r="C5" s="124" t="s">
        <v>75</v>
      </c>
      <c r="D5" s="21" t="s">
        <v>277</v>
      </c>
      <c r="E5" s="22"/>
      <c r="F5" s="23"/>
    </row>
    <row r="6" ht="18.75" customHeight="1" spans="1:6">
      <c r="A6" s="126"/>
      <c r="B6" s="127"/>
      <c r="C6" s="126"/>
      <c r="D6" s="24" t="s">
        <v>56</v>
      </c>
      <c r="E6" s="21" t="s">
        <v>77</v>
      </c>
      <c r="F6" s="24" t="s">
        <v>78</v>
      </c>
    </row>
    <row r="7" ht="18.75" customHeight="1" spans="1:6">
      <c r="A7" s="68">
        <v>1</v>
      </c>
      <c r="B7" s="128" t="s">
        <v>85</v>
      </c>
      <c r="C7" s="68">
        <v>3</v>
      </c>
      <c r="D7" s="129">
        <v>4</v>
      </c>
      <c r="E7" s="129">
        <v>5</v>
      </c>
      <c r="F7" s="129">
        <v>6</v>
      </c>
    </row>
    <row r="8" ht="21" customHeight="1" spans="1:6">
      <c r="A8" s="13"/>
      <c r="B8" s="13"/>
      <c r="C8" s="13"/>
      <c r="D8" s="78"/>
      <c r="E8" s="78"/>
      <c r="F8" s="78"/>
    </row>
    <row r="9" ht="21" customHeight="1" spans="1:6">
      <c r="A9" s="13"/>
      <c r="B9" s="13"/>
      <c r="C9" s="13"/>
      <c r="D9" s="78"/>
      <c r="E9" s="78"/>
      <c r="F9" s="78"/>
    </row>
    <row r="10" ht="18.75" customHeight="1" spans="1:6">
      <c r="A10" s="130" t="s">
        <v>173</v>
      </c>
      <c r="B10" s="130" t="s">
        <v>173</v>
      </c>
      <c r="C10" s="131" t="s">
        <v>173</v>
      </c>
      <c r="D10" s="78"/>
      <c r="E10" s="78"/>
      <c r="F10" s="78"/>
    </row>
    <row r="11" customHeight="1" spans="1:1">
      <c r="A11" t="s">
        <v>181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A11" sqref="A11:S11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166666666667" customWidth="1"/>
    <col min="5" max="5" width="35.2833333333333" customWidth="1"/>
    <col min="6" max="6" width="7.71666666666667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3"/>
      <c r="C2" s="83"/>
      <c r="R2" s="18"/>
      <c r="S2" s="18" t="s">
        <v>278</v>
      </c>
    </row>
    <row r="3" ht="41.25" customHeight="1" spans="1:19">
      <c r="A3" s="72" t="str">
        <f>"2025"&amp;"年部门政府采购预算表"</f>
        <v>2025年部门政府采购预算表</v>
      </c>
      <c r="B3" s="67"/>
      <c r="C3" s="67"/>
      <c r="D3" s="3"/>
      <c r="E3" s="3"/>
      <c r="F3" s="3"/>
      <c r="G3" s="3"/>
      <c r="H3" s="3"/>
      <c r="I3" s="3"/>
      <c r="J3" s="3"/>
      <c r="K3" s="3"/>
      <c r="L3" s="3"/>
      <c r="M3" s="67"/>
      <c r="N3" s="3"/>
      <c r="O3" s="3"/>
      <c r="P3" s="67"/>
      <c r="Q3" s="3"/>
      <c r="R3" s="67"/>
      <c r="S3" s="67"/>
    </row>
    <row r="4" ht="18.75" customHeight="1" spans="1:19">
      <c r="A4" s="110" t="s">
        <v>1</v>
      </c>
      <c r="B4" s="84"/>
      <c r="C4" s="84"/>
      <c r="D4" s="19"/>
      <c r="E4" s="19"/>
      <c r="F4" s="19"/>
      <c r="G4" s="19"/>
      <c r="H4" s="19"/>
      <c r="I4" s="19"/>
      <c r="J4" s="19"/>
      <c r="K4" s="19"/>
      <c r="L4" s="19"/>
      <c r="R4" s="20"/>
      <c r="S4" s="117" t="s">
        <v>2</v>
      </c>
    </row>
    <row r="5" ht="15.75" customHeight="1" spans="1:19">
      <c r="A5" s="7" t="s">
        <v>183</v>
      </c>
      <c r="B5" s="85" t="s">
        <v>184</v>
      </c>
      <c r="C5" s="85" t="s">
        <v>279</v>
      </c>
      <c r="D5" s="93" t="s">
        <v>280</v>
      </c>
      <c r="E5" s="93" t="s">
        <v>281</v>
      </c>
      <c r="F5" s="93" t="s">
        <v>282</v>
      </c>
      <c r="G5" s="93" t="s">
        <v>283</v>
      </c>
      <c r="H5" s="93" t="s">
        <v>284</v>
      </c>
      <c r="I5" s="98" t="s">
        <v>191</v>
      </c>
      <c r="J5" s="98"/>
      <c r="K5" s="98"/>
      <c r="L5" s="98"/>
      <c r="M5" s="102"/>
      <c r="N5" s="98"/>
      <c r="O5" s="98"/>
      <c r="P5" s="80"/>
      <c r="Q5" s="98"/>
      <c r="R5" s="102"/>
      <c r="S5" s="81"/>
    </row>
    <row r="6" ht="17.25" customHeight="1" spans="1:19">
      <c r="A6" s="9"/>
      <c r="B6" s="86"/>
      <c r="C6" s="86"/>
      <c r="D6" s="94"/>
      <c r="E6" s="94"/>
      <c r="F6" s="94"/>
      <c r="G6" s="94"/>
      <c r="H6" s="94"/>
      <c r="I6" s="94" t="s">
        <v>56</v>
      </c>
      <c r="J6" s="94" t="s">
        <v>59</v>
      </c>
      <c r="K6" s="94" t="s">
        <v>285</v>
      </c>
      <c r="L6" s="94" t="s">
        <v>286</v>
      </c>
      <c r="M6" s="103" t="s">
        <v>287</v>
      </c>
      <c r="N6" s="104" t="s">
        <v>288</v>
      </c>
      <c r="O6" s="104"/>
      <c r="P6" s="108"/>
      <c r="Q6" s="104"/>
      <c r="R6" s="109"/>
      <c r="S6" s="87"/>
    </row>
    <row r="7" ht="54" customHeight="1" spans="1:19">
      <c r="A7" s="11"/>
      <c r="B7" s="87"/>
      <c r="C7" s="87"/>
      <c r="D7" s="95"/>
      <c r="E7" s="95"/>
      <c r="F7" s="95"/>
      <c r="G7" s="95"/>
      <c r="H7" s="95"/>
      <c r="I7" s="95"/>
      <c r="J7" s="95" t="s">
        <v>58</v>
      </c>
      <c r="K7" s="95"/>
      <c r="L7" s="95"/>
      <c r="M7" s="105"/>
      <c r="N7" s="95" t="s">
        <v>58</v>
      </c>
      <c r="O7" s="95" t="s">
        <v>65</v>
      </c>
      <c r="P7" s="87" t="s">
        <v>66</v>
      </c>
      <c r="Q7" s="95" t="s">
        <v>67</v>
      </c>
      <c r="R7" s="105" t="s">
        <v>68</v>
      </c>
      <c r="S7" s="87" t="s">
        <v>69</v>
      </c>
    </row>
    <row r="8" ht="18" customHeight="1" spans="1:19">
      <c r="A8" s="111">
        <v>1</v>
      </c>
      <c r="B8" s="111" t="s">
        <v>85</v>
      </c>
      <c r="C8" s="112">
        <v>3</v>
      </c>
      <c r="D8" s="112">
        <v>4</v>
      </c>
      <c r="E8" s="111">
        <v>5</v>
      </c>
      <c r="F8" s="111">
        <v>6</v>
      </c>
      <c r="G8" s="111">
        <v>7</v>
      </c>
      <c r="H8" s="111">
        <v>8</v>
      </c>
      <c r="I8" s="111">
        <v>9</v>
      </c>
      <c r="J8" s="111">
        <v>10</v>
      </c>
      <c r="K8" s="111">
        <v>11</v>
      </c>
      <c r="L8" s="111">
        <v>12</v>
      </c>
      <c r="M8" s="111">
        <v>13</v>
      </c>
      <c r="N8" s="111">
        <v>14</v>
      </c>
      <c r="O8" s="111">
        <v>15</v>
      </c>
      <c r="P8" s="111">
        <v>16</v>
      </c>
      <c r="Q8" s="111">
        <v>17</v>
      </c>
      <c r="R8" s="111">
        <v>18</v>
      </c>
      <c r="S8" s="111">
        <v>19</v>
      </c>
    </row>
    <row r="9" ht="21" customHeight="1" spans="1:19">
      <c r="A9" s="88"/>
      <c r="B9" s="89"/>
      <c r="C9" s="89"/>
      <c r="D9" s="96"/>
      <c r="E9" s="96"/>
      <c r="F9" s="96"/>
      <c r="G9" s="113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</row>
    <row r="10" ht="21" customHeight="1" spans="1:19">
      <c r="A10" s="90" t="s">
        <v>173</v>
      </c>
      <c r="B10" s="91"/>
      <c r="C10" s="91"/>
      <c r="D10" s="97"/>
      <c r="E10" s="97"/>
      <c r="F10" s="97"/>
      <c r="G10" s="114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</row>
    <row r="11" ht="21" customHeight="1" spans="1:19">
      <c r="A11" s="110" t="s">
        <v>181</v>
      </c>
      <c r="B11" s="4"/>
      <c r="C11" s="4"/>
      <c r="D11" s="110"/>
      <c r="E11" s="110"/>
      <c r="F11" s="110"/>
      <c r="G11" s="115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C17" sqref="C17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9"/>
      <c r="B2" s="83"/>
      <c r="C2" s="83"/>
      <c r="D2" s="83"/>
      <c r="E2" s="83"/>
      <c r="F2" s="83"/>
      <c r="G2" s="83"/>
      <c r="H2" s="79"/>
      <c r="I2" s="79"/>
      <c r="J2" s="79"/>
      <c r="K2" s="79"/>
      <c r="L2" s="79"/>
      <c r="M2" s="79"/>
      <c r="N2" s="100"/>
      <c r="O2" s="79"/>
      <c r="P2" s="79"/>
      <c r="Q2" s="83"/>
      <c r="R2" s="79"/>
      <c r="S2" s="106"/>
      <c r="T2" s="106" t="s">
        <v>289</v>
      </c>
    </row>
    <row r="3" ht="41.25" customHeight="1" spans="1:20">
      <c r="A3" s="72" t="str">
        <f>"2025"&amp;"年部门政府购买服务预算表"</f>
        <v>2025年部门政府购买服务预算表</v>
      </c>
      <c r="B3" s="67"/>
      <c r="C3" s="67"/>
      <c r="D3" s="67"/>
      <c r="E3" s="67"/>
      <c r="F3" s="67"/>
      <c r="G3" s="67"/>
      <c r="H3" s="92"/>
      <c r="I3" s="92"/>
      <c r="J3" s="92"/>
      <c r="K3" s="92"/>
      <c r="L3" s="92"/>
      <c r="M3" s="92"/>
      <c r="N3" s="101"/>
      <c r="O3" s="92"/>
      <c r="P3" s="92"/>
      <c r="Q3" s="67"/>
      <c r="R3" s="92"/>
      <c r="S3" s="101"/>
      <c r="T3" s="67"/>
    </row>
    <row r="4" ht="22.5" customHeight="1" spans="1:20">
      <c r="A4" s="73" t="s">
        <v>1</v>
      </c>
      <c r="B4" s="84"/>
      <c r="C4" s="84"/>
      <c r="D4" s="84"/>
      <c r="E4" s="84"/>
      <c r="F4" s="84"/>
      <c r="G4" s="84"/>
      <c r="H4" s="74"/>
      <c r="I4" s="74"/>
      <c r="J4" s="74"/>
      <c r="K4" s="74"/>
      <c r="L4" s="74"/>
      <c r="M4" s="74"/>
      <c r="N4" s="100"/>
      <c r="O4" s="79"/>
      <c r="P4" s="79"/>
      <c r="Q4" s="83"/>
      <c r="R4" s="79"/>
      <c r="S4" s="107"/>
      <c r="T4" s="106" t="s">
        <v>2</v>
      </c>
    </row>
    <row r="5" ht="24" customHeight="1" spans="1:20">
      <c r="A5" s="7" t="s">
        <v>183</v>
      </c>
      <c r="B5" s="85" t="s">
        <v>184</v>
      </c>
      <c r="C5" s="85" t="s">
        <v>279</v>
      </c>
      <c r="D5" s="85" t="s">
        <v>290</v>
      </c>
      <c r="E5" s="85" t="s">
        <v>291</v>
      </c>
      <c r="F5" s="85" t="s">
        <v>292</v>
      </c>
      <c r="G5" s="85" t="s">
        <v>293</v>
      </c>
      <c r="H5" s="93" t="s">
        <v>294</v>
      </c>
      <c r="I5" s="93" t="s">
        <v>295</v>
      </c>
      <c r="J5" s="98" t="s">
        <v>191</v>
      </c>
      <c r="K5" s="98"/>
      <c r="L5" s="98"/>
      <c r="M5" s="98"/>
      <c r="N5" s="102"/>
      <c r="O5" s="98"/>
      <c r="P5" s="98"/>
      <c r="Q5" s="80"/>
      <c r="R5" s="98"/>
      <c r="S5" s="102"/>
      <c r="T5" s="81"/>
    </row>
    <row r="6" ht="24" customHeight="1" spans="1:20">
      <c r="A6" s="9"/>
      <c r="B6" s="86"/>
      <c r="C6" s="86"/>
      <c r="D6" s="86"/>
      <c r="E6" s="86"/>
      <c r="F6" s="86"/>
      <c r="G6" s="86"/>
      <c r="H6" s="94"/>
      <c r="I6" s="94"/>
      <c r="J6" s="94" t="s">
        <v>56</v>
      </c>
      <c r="K6" s="94" t="s">
        <v>59</v>
      </c>
      <c r="L6" s="94" t="s">
        <v>285</v>
      </c>
      <c r="M6" s="94" t="s">
        <v>286</v>
      </c>
      <c r="N6" s="103" t="s">
        <v>287</v>
      </c>
      <c r="O6" s="104" t="s">
        <v>288</v>
      </c>
      <c r="P6" s="104"/>
      <c r="Q6" s="108"/>
      <c r="R6" s="104"/>
      <c r="S6" s="109"/>
      <c r="T6" s="87"/>
    </row>
    <row r="7" ht="54" customHeight="1" spans="1:20">
      <c r="A7" s="11"/>
      <c r="B7" s="87"/>
      <c r="C7" s="87"/>
      <c r="D7" s="87"/>
      <c r="E7" s="87"/>
      <c r="F7" s="87"/>
      <c r="G7" s="87"/>
      <c r="H7" s="95"/>
      <c r="I7" s="95"/>
      <c r="J7" s="95"/>
      <c r="K7" s="95" t="s">
        <v>58</v>
      </c>
      <c r="L7" s="95"/>
      <c r="M7" s="95"/>
      <c r="N7" s="105"/>
      <c r="O7" s="95" t="s">
        <v>58</v>
      </c>
      <c r="P7" s="95" t="s">
        <v>65</v>
      </c>
      <c r="Q7" s="87" t="s">
        <v>66</v>
      </c>
      <c r="R7" s="95" t="s">
        <v>67</v>
      </c>
      <c r="S7" s="105" t="s">
        <v>68</v>
      </c>
      <c r="T7" s="87" t="s">
        <v>69</v>
      </c>
    </row>
    <row r="8" ht="17.25" customHeight="1" spans="1:20">
      <c r="A8" s="25">
        <v>1</v>
      </c>
      <c r="B8" s="87">
        <v>2</v>
      </c>
      <c r="C8" s="25">
        <v>3</v>
      </c>
      <c r="D8" s="25">
        <v>4</v>
      </c>
      <c r="E8" s="87">
        <v>5</v>
      </c>
      <c r="F8" s="25">
        <v>6</v>
      </c>
      <c r="G8" s="25">
        <v>7</v>
      </c>
      <c r="H8" s="87">
        <v>8</v>
      </c>
      <c r="I8" s="25">
        <v>9</v>
      </c>
      <c r="J8" s="25">
        <v>10</v>
      </c>
      <c r="K8" s="87">
        <v>11</v>
      </c>
      <c r="L8" s="25">
        <v>12</v>
      </c>
      <c r="M8" s="25">
        <v>13</v>
      </c>
      <c r="N8" s="87">
        <v>14</v>
      </c>
      <c r="O8" s="25">
        <v>15</v>
      </c>
      <c r="P8" s="25">
        <v>16</v>
      </c>
      <c r="Q8" s="87">
        <v>17</v>
      </c>
      <c r="R8" s="25">
        <v>18</v>
      </c>
      <c r="S8" s="25">
        <v>19</v>
      </c>
      <c r="T8" s="25">
        <v>20</v>
      </c>
    </row>
    <row r="9" ht="21" customHeight="1" spans="1:20">
      <c r="A9" s="88"/>
      <c r="B9" s="89"/>
      <c r="C9" s="89"/>
      <c r="D9" s="89"/>
      <c r="E9" s="89"/>
      <c r="F9" s="89"/>
      <c r="G9" s="89"/>
      <c r="H9" s="96"/>
      <c r="I9" s="96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</row>
    <row r="10" ht="21" customHeight="1" spans="1:20">
      <c r="A10" s="90" t="s">
        <v>173</v>
      </c>
      <c r="B10" s="91"/>
      <c r="C10" s="91"/>
      <c r="D10" s="91"/>
      <c r="E10" s="91"/>
      <c r="F10" s="91"/>
      <c r="G10" s="91"/>
      <c r="H10" s="97"/>
      <c r="I10" s="99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</row>
    <row r="11" customHeight="1" spans="1:1">
      <c r="A11" t="s">
        <v>181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166666666667" defaultRowHeight="14.25" customHeight="1"/>
  <cols>
    <col min="1" max="1" width="37.7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1"/>
      <c r="W2" s="18"/>
      <c r="X2" s="18" t="s">
        <v>296</v>
      </c>
    </row>
    <row r="3" ht="41.25" customHeight="1" spans="1:24">
      <c r="A3" s="72" t="str">
        <f>"2025"&amp;"年对下转移支付预算表"</f>
        <v>2025年对下转移支付预算表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67"/>
      <c r="X3" s="67"/>
    </row>
    <row r="4" ht="18" customHeight="1" spans="1:24">
      <c r="A4" s="73" t="s">
        <v>1</v>
      </c>
      <c r="B4" s="74"/>
      <c r="C4" s="74"/>
      <c r="D4" s="75"/>
      <c r="E4" s="79"/>
      <c r="F4" s="79"/>
      <c r="G4" s="79"/>
      <c r="H4" s="79"/>
      <c r="I4" s="79"/>
      <c r="W4" s="20"/>
      <c r="X4" s="20" t="s">
        <v>2</v>
      </c>
    </row>
    <row r="5" ht="19.5" customHeight="1" spans="1:24">
      <c r="A5" s="31" t="s">
        <v>297</v>
      </c>
      <c r="B5" s="21" t="s">
        <v>191</v>
      </c>
      <c r="C5" s="22"/>
      <c r="D5" s="22"/>
      <c r="E5" s="21" t="s">
        <v>298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80"/>
      <c r="X5" s="81"/>
    </row>
    <row r="6" ht="40.5" customHeight="1" spans="1:24">
      <c r="A6" s="25"/>
      <c r="B6" s="32" t="s">
        <v>56</v>
      </c>
      <c r="C6" s="7" t="s">
        <v>59</v>
      </c>
      <c r="D6" s="76" t="s">
        <v>285</v>
      </c>
      <c r="E6" s="47" t="s">
        <v>299</v>
      </c>
      <c r="F6" s="47" t="s">
        <v>300</v>
      </c>
      <c r="G6" s="47" t="s">
        <v>301</v>
      </c>
      <c r="H6" s="47" t="s">
        <v>302</v>
      </c>
      <c r="I6" s="47" t="s">
        <v>303</v>
      </c>
      <c r="J6" s="47" t="s">
        <v>304</v>
      </c>
      <c r="K6" s="47" t="s">
        <v>305</v>
      </c>
      <c r="L6" s="47" t="s">
        <v>306</v>
      </c>
      <c r="M6" s="47" t="s">
        <v>307</v>
      </c>
      <c r="N6" s="47" t="s">
        <v>308</v>
      </c>
      <c r="O6" s="47" t="s">
        <v>309</v>
      </c>
      <c r="P6" s="47" t="s">
        <v>310</v>
      </c>
      <c r="Q6" s="47" t="s">
        <v>311</v>
      </c>
      <c r="R6" s="47" t="s">
        <v>312</v>
      </c>
      <c r="S6" s="47" t="s">
        <v>313</v>
      </c>
      <c r="T6" s="47" t="s">
        <v>314</v>
      </c>
      <c r="U6" s="47" t="s">
        <v>315</v>
      </c>
      <c r="V6" s="47" t="s">
        <v>316</v>
      </c>
      <c r="W6" s="47" t="s">
        <v>317</v>
      </c>
      <c r="X6" s="82" t="s">
        <v>318</v>
      </c>
    </row>
    <row r="7" ht="19.5" customHeight="1" spans="1:24">
      <c r="A7" s="12">
        <v>1</v>
      </c>
      <c r="B7" s="12">
        <v>2</v>
      </c>
      <c r="C7" s="12">
        <v>3</v>
      </c>
      <c r="D7" s="77">
        <v>4</v>
      </c>
      <c r="E7" s="35">
        <v>5</v>
      </c>
      <c r="F7" s="12">
        <v>6</v>
      </c>
      <c r="G7" s="12">
        <v>7</v>
      </c>
      <c r="H7" s="77">
        <v>8</v>
      </c>
      <c r="I7" s="12">
        <v>9</v>
      </c>
      <c r="J7" s="12">
        <v>10</v>
      </c>
      <c r="K7" s="12">
        <v>11</v>
      </c>
      <c r="L7" s="77">
        <v>12</v>
      </c>
      <c r="M7" s="12">
        <v>13</v>
      </c>
      <c r="N7" s="12">
        <v>14</v>
      </c>
      <c r="O7" s="12">
        <v>15</v>
      </c>
      <c r="P7" s="77">
        <v>16</v>
      </c>
      <c r="Q7" s="12">
        <v>17</v>
      </c>
      <c r="R7" s="12">
        <v>18</v>
      </c>
      <c r="S7" s="12">
        <v>19</v>
      </c>
      <c r="T7" s="77">
        <v>20</v>
      </c>
      <c r="U7" s="77">
        <v>21</v>
      </c>
      <c r="V7" s="77">
        <v>22</v>
      </c>
      <c r="W7" s="35">
        <v>23</v>
      </c>
      <c r="X7" s="35">
        <v>24</v>
      </c>
    </row>
    <row r="8" ht="19.5" customHeight="1" spans="1:24">
      <c r="A8" s="27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</row>
    <row r="9" ht="19.5" customHeight="1" spans="1:24">
      <c r="A9" s="66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</row>
    <row r="10" customHeight="1" spans="1:1">
      <c r="A10" t="s">
        <v>181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G27" sqref="G27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18" t="s">
        <v>319</v>
      </c>
    </row>
    <row r="3" ht="41.25" customHeight="1" spans="1:10">
      <c r="A3" s="64" t="str">
        <f>"2025"&amp;"年对下转移支付绩效目标表"</f>
        <v>2025年对下转移支付绩效目标表</v>
      </c>
      <c r="B3" s="3"/>
      <c r="C3" s="3"/>
      <c r="D3" s="3"/>
      <c r="E3" s="3"/>
      <c r="F3" s="67"/>
      <c r="G3" s="3"/>
      <c r="H3" s="67"/>
      <c r="I3" s="67"/>
      <c r="J3" s="3"/>
    </row>
    <row r="4" ht="17.25" customHeight="1" spans="1:1">
      <c r="A4" s="4" t="s">
        <v>1</v>
      </c>
    </row>
    <row r="5" ht="44.25" customHeight="1" spans="1:10">
      <c r="A5" s="65" t="s">
        <v>297</v>
      </c>
      <c r="B5" s="65" t="s">
        <v>265</v>
      </c>
      <c r="C5" s="65" t="s">
        <v>266</v>
      </c>
      <c r="D5" s="65" t="s">
        <v>267</v>
      </c>
      <c r="E5" s="65" t="s">
        <v>268</v>
      </c>
      <c r="F5" s="68" t="s">
        <v>269</v>
      </c>
      <c r="G5" s="65" t="s">
        <v>270</v>
      </c>
      <c r="H5" s="68" t="s">
        <v>271</v>
      </c>
      <c r="I5" s="68" t="s">
        <v>272</v>
      </c>
      <c r="J5" s="65" t="s">
        <v>273</v>
      </c>
    </row>
    <row r="6" ht="14.25" customHeight="1" spans="1:10">
      <c r="A6" s="65">
        <v>1</v>
      </c>
      <c r="B6" s="65">
        <v>2</v>
      </c>
      <c r="C6" s="65">
        <v>3</v>
      </c>
      <c r="D6" s="65">
        <v>4</v>
      </c>
      <c r="E6" s="65">
        <v>5</v>
      </c>
      <c r="F6" s="68">
        <v>6</v>
      </c>
      <c r="G6" s="65">
        <v>7</v>
      </c>
      <c r="H6" s="68">
        <v>8</v>
      </c>
      <c r="I6" s="68">
        <v>9</v>
      </c>
      <c r="J6" s="65">
        <v>10</v>
      </c>
    </row>
    <row r="7" ht="42" customHeight="1" spans="1:10">
      <c r="A7" s="27"/>
      <c r="B7" s="66"/>
      <c r="C7" s="66"/>
      <c r="D7" s="66"/>
      <c r="E7" s="69"/>
      <c r="F7" s="70"/>
      <c r="G7" s="69"/>
      <c r="H7" s="70"/>
      <c r="I7" s="70"/>
      <c r="J7" s="69"/>
    </row>
    <row r="8" ht="42" customHeight="1" spans="1:10">
      <c r="A8" s="27"/>
      <c r="B8" s="13"/>
      <c r="C8" s="13"/>
      <c r="D8" s="13"/>
      <c r="E8" s="27"/>
      <c r="F8" s="13"/>
      <c r="G8" s="27"/>
      <c r="H8" s="13"/>
      <c r="I8" s="13"/>
      <c r="J8" s="27"/>
    </row>
    <row r="9" customHeight="1" spans="1:1">
      <c r="A9" t="s">
        <v>181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D19" sqref="D19"/>
    </sheetView>
  </sheetViews>
  <sheetFormatPr defaultColWidth="10.425" defaultRowHeight="14.25" customHeight="1"/>
  <cols>
    <col min="1" max="3" width="33.7" customWidth="1"/>
    <col min="4" max="4" width="45.575" customWidth="1"/>
    <col min="5" max="5" width="27.575" customWidth="1"/>
    <col min="6" max="6" width="21.7166666666667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7" t="s">
        <v>320</v>
      </c>
      <c r="B2" s="38"/>
      <c r="C2" s="38"/>
      <c r="D2" s="39"/>
      <c r="E2" s="39"/>
      <c r="F2" s="39"/>
      <c r="G2" s="38"/>
      <c r="H2" s="38"/>
      <c r="I2" s="39"/>
    </row>
    <row r="3" ht="41.25" customHeight="1" spans="1:9">
      <c r="A3" s="40" t="str">
        <f>"2025"&amp;"年新增资产配置预算表"</f>
        <v>2025年新增资产配置预算表</v>
      </c>
      <c r="B3" s="41"/>
      <c r="C3" s="41"/>
      <c r="D3" s="42"/>
      <c r="E3" s="42"/>
      <c r="F3" s="42"/>
      <c r="G3" s="41"/>
      <c r="H3" s="41"/>
      <c r="I3" s="42"/>
    </row>
    <row r="4" customHeight="1" spans="1:9">
      <c r="A4" s="43" t="s">
        <v>1</v>
      </c>
      <c r="B4" s="44"/>
      <c r="C4" s="44"/>
      <c r="D4" s="45"/>
      <c r="F4" s="42"/>
      <c r="G4" s="41"/>
      <c r="H4" s="41"/>
      <c r="I4" s="63" t="s">
        <v>2</v>
      </c>
    </row>
    <row r="5" ht="28.5" customHeight="1" spans="1:9">
      <c r="A5" s="46" t="s">
        <v>183</v>
      </c>
      <c r="B5" s="47" t="s">
        <v>184</v>
      </c>
      <c r="C5" s="48" t="s">
        <v>321</v>
      </c>
      <c r="D5" s="46" t="s">
        <v>322</v>
      </c>
      <c r="E5" s="46" t="s">
        <v>323</v>
      </c>
      <c r="F5" s="46" t="s">
        <v>324</v>
      </c>
      <c r="G5" s="47" t="s">
        <v>325</v>
      </c>
      <c r="H5" s="35"/>
      <c r="I5" s="46"/>
    </row>
    <row r="6" ht="21" customHeight="1" spans="1:9">
      <c r="A6" s="48"/>
      <c r="B6" s="49"/>
      <c r="C6" s="49"/>
      <c r="D6" s="50"/>
      <c r="E6" s="49"/>
      <c r="F6" s="49"/>
      <c r="G6" s="47" t="s">
        <v>283</v>
      </c>
      <c r="H6" s="47" t="s">
        <v>326</v>
      </c>
      <c r="I6" s="47" t="s">
        <v>327</v>
      </c>
    </row>
    <row r="7" ht="17.25" customHeight="1" spans="1:9">
      <c r="A7" s="51" t="s">
        <v>84</v>
      </c>
      <c r="B7" s="52"/>
      <c r="C7" s="53" t="s">
        <v>85</v>
      </c>
      <c r="D7" s="51" t="s">
        <v>86</v>
      </c>
      <c r="E7" s="58" t="s">
        <v>87</v>
      </c>
      <c r="F7" s="51" t="s">
        <v>88</v>
      </c>
      <c r="G7" s="53" t="s">
        <v>89</v>
      </c>
      <c r="H7" s="59" t="s">
        <v>90</v>
      </c>
      <c r="I7" s="58" t="s">
        <v>91</v>
      </c>
    </row>
    <row r="8" ht="19.5" customHeight="1" spans="1:9">
      <c r="A8" s="54"/>
      <c r="B8" s="28"/>
      <c r="C8" s="28"/>
      <c r="D8" s="27"/>
      <c r="E8" s="13"/>
      <c r="F8" s="59"/>
      <c r="G8" s="60"/>
      <c r="H8" s="61"/>
      <c r="I8" s="61"/>
    </row>
    <row r="9" ht="19.5" customHeight="1" spans="1:9">
      <c r="A9" s="55" t="s">
        <v>56</v>
      </c>
      <c r="B9" s="56"/>
      <c r="C9" s="56"/>
      <c r="D9" s="57"/>
      <c r="E9" s="62"/>
      <c r="F9" s="62"/>
      <c r="G9" s="60"/>
      <c r="H9" s="61"/>
      <c r="I9" s="61"/>
    </row>
    <row r="10" customHeight="1" spans="1:1">
      <c r="A10" t="s">
        <v>181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zoomScale="246" zoomScaleNormal="246" workbookViewId="0">
      <pane ySplit="1" topLeftCell="A4" activePane="bottomLeft" state="frozen"/>
      <selection/>
      <selection pane="bottomLeft" activeCell="C14" sqref="C14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166666666667" customWidth="1"/>
    <col min="6" max="6" width="9.85" customWidth="1"/>
    <col min="7" max="7" width="17.7166666666667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18" t="s">
        <v>328</v>
      </c>
    </row>
    <row r="3" ht="41.25" customHeight="1" spans="1:11">
      <c r="A3" s="3" t="str">
        <f>"2025"&amp;"年上级转移支付补助项目支出预算表"</f>
        <v>2025年上级转移支付补助项目支出预算表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13.5" customHeight="1" spans="1:11">
      <c r="A4" s="4" t="s">
        <v>1</v>
      </c>
      <c r="B4" s="5"/>
      <c r="C4" s="5"/>
      <c r="D4" s="5"/>
      <c r="E4" s="5"/>
      <c r="F4" s="5"/>
      <c r="G4" s="5"/>
      <c r="H4" s="19"/>
      <c r="I4" s="19"/>
      <c r="J4" s="19"/>
      <c r="K4" s="20" t="s">
        <v>2</v>
      </c>
    </row>
    <row r="5" ht="21.75" customHeight="1" spans="1:11">
      <c r="A5" s="6" t="s">
        <v>258</v>
      </c>
      <c r="B5" s="6" t="s">
        <v>186</v>
      </c>
      <c r="C5" s="6" t="s">
        <v>259</v>
      </c>
      <c r="D5" s="7" t="s">
        <v>187</v>
      </c>
      <c r="E5" s="7" t="s">
        <v>188</v>
      </c>
      <c r="F5" s="7" t="s">
        <v>260</v>
      </c>
      <c r="G5" s="7" t="s">
        <v>261</v>
      </c>
      <c r="H5" s="31" t="s">
        <v>56</v>
      </c>
      <c r="I5" s="21" t="s">
        <v>329</v>
      </c>
      <c r="J5" s="22"/>
      <c r="K5" s="23"/>
    </row>
    <row r="6" ht="21.75" customHeight="1" spans="1:11">
      <c r="A6" s="8"/>
      <c r="B6" s="8"/>
      <c r="C6" s="8"/>
      <c r="D6" s="9"/>
      <c r="E6" s="9"/>
      <c r="F6" s="9"/>
      <c r="G6" s="9"/>
      <c r="H6" s="32"/>
      <c r="I6" s="7" t="s">
        <v>59</v>
      </c>
      <c r="J6" s="7" t="s">
        <v>60</v>
      </c>
      <c r="K6" s="7" t="s">
        <v>61</v>
      </c>
    </row>
    <row r="7" ht="40.5" customHeight="1" spans="1:11">
      <c r="A7" s="10"/>
      <c r="B7" s="10"/>
      <c r="C7" s="10"/>
      <c r="D7" s="11"/>
      <c r="E7" s="11"/>
      <c r="F7" s="11"/>
      <c r="G7" s="11"/>
      <c r="H7" s="25"/>
      <c r="I7" s="11" t="s">
        <v>58</v>
      </c>
      <c r="J7" s="11"/>
      <c r="K7" s="11"/>
    </row>
    <row r="8" ht="15" customHeight="1" spans="1:11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35">
        <v>10</v>
      </c>
      <c r="K8" s="35">
        <v>11</v>
      </c>
    </row>
    <row r="9" ht="18.75" customHeight="1" spans="1:11">
      <c r="A9" s="27"/>
      <c r="B9" s="13"/>
      <c r="C9" s="27"/>
      <c r="D9" s="27"/>
      <c r="E9" s="27"/>
      <c r="F9" s="27"/>
      <c r="G9" s="27"/>
      <c r="H9" s="33"/>
      <c r="I9" s="36"/>
      <c r="J9" s="36"/>
      <c r="K9" s="33"/>
    </row>
    <row r="10" ht="18.75" customHeight="1" spans="1:11">
      <c r="A10" s="28"/>
      <c r="B10" s="13"/>
      <c r="C10" s="13"/>
      <c r="D10" s="13"/>
      <c r="E10" s="13"/>
      <c r="F10" s="13"/>
      <c r="G10" s="13"/>
      <c r="H10" s="26"/>
      <c r="I10" s="26"/>
      <c r="J10" s="26"/>
      <c r="K10" s="33"/>
    </row>
    <row r="11" ht="18.75" customHeight="1" spans="1:11">
      <c r="A11" s="29" t="s">
        <v>173</v>
      </c>
      <c r="B11" s="30"/>
      <c r="C11" s="30"/>
      <c r="D11" s="30"/>
      <c r="E11" s="30"/>
      <c r="F11" s="30"/>
      <c r="G11" s="34"/>
      <c r="H11" s="26"/>
      <c r="I11" s="26"/>
      <c r="J11" s="26"/>
      <c r="K11" s="33"/>
    </row>
    <row r="12" customHeight="1" spans="1:1">
      <c r="A12" t="s">
        <v>181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G26" sqref="G26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18" t="s">
        <v>330</v>
      </c>
    </row>
    <row r="3" ht="41.25" customHeight="1" spans="1:7">
      <c r="A3" s="3" t="str">
        <f>"2025"&amp;"年部门项目中期规划预算表"</f>
        <v>2025年部门项目中期规划预算表</v>
      </c>
      <c r="B3" s="3"/>
      <c r="C3" s="3"/>
      <c r="D3" s="3"/>
      <c r="E3" s="3"/>
      <c r="F3" s="3"/>
      <c r="G3" s="3"/>
    </row>
    <row r="4" ht="13.5" customHeight="1" spans="1:7">
      <c r="A4" s="4" t="s">
        <v>1</v>
      </c>
      <c r="B4" s="5"/>
      <c r="C4" s="5"/>
      <c r="D4" s="5"/>
      <c r="E4" s="19"/>
      <c r="F4" s="19"/>
      <c r="G4" s="20" t="s">
        <v>2</v>
      </c>
    </row>
    <row r="5" ht="21.75" customHeight="1" spans="1:7">
      <c r="A5" s="6" t="s">
        <v>259</v>
      </c>
      <c r="B5" s="6" t="s">
        <v>258</v>
      </c>
      <c r="C5" s="6" t="s">
        <v>186</v>
      </c>
      <c r="D5" s="7" t="s">
        <v>331</v>
      </c>
      <c r="E5" s="21" t="s">
        <v>59</v>
      </c>
      <c r="F5" s="22"/>
      <c r="G5" s="23"/>
    </row>
    <row r="6" ht="21.75" customHeight="1" spans="1:7">
      <c r="A6" s="8"/>
      <c r="B6" s="8"/>
      <c r="C6" s="8"/>
      <c r="D6" s="9"/>
      <c r="E6" s="24" t="str">
        <f>"2025"&amp;"年"</f>
        <v>2025年</v>
      </c>
      <c r="F6" s="7" t="str">
        <f>("2025"+1)&amp;"年"</f>
        <v>2026年</v>
      </c>
      <c r="G6" s="7" t="str">
        <f>("2025"+2)&amp;"年"</f>
        <v>2027年</v>
      </c>
    </row>
    <row r="7" ht="40.5" customHeight="1" spans="1:7">
      <c r="A7" s="10"/>
      <c r="B7" s="10"/>
      <c r="C7" s="10"/>
      <c r="D7" s="11"/>
      <c r="E7" s="25"/>
      <c r="F7" s="11" t="s">
        <v>58</v>
      </c>
      <c r="G7" s="11"/>
    </row>
    <row r="8" ht="15" customHeight="1" spans="1:7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</row>
    <row r="9" ht="17.25" customHeight="1" spans="1:7">
      <c r="A9" s="13"/>
      <c r="B9" s="14"/>
      <c r="C9" s="14"/>
      <c r="D9" s="13"/>
      <c r="E9" s="26"/>
      <c r="F9" s="26"/>
      <c r="G9" s="26"/>
    </row>
    <row r="10" ht="18.75" customHeight="1" spans="1:7">
      <c r="A10" s="13"/>
      <c r="B10" s="13"/>
      <c r="C10" s="13"/>
      <c r="D10" s="13"/>
      <c r="E10" s="26"/>
      <c r="F10" s="26"/>
      <c r="G10" s="26"/>
    </row>
    <row r="11" ht="18.75" customHeight="1" spans="1:7">
      <c r="A11" s="15" t="s">
        <v>56</v>
      </c>
      <c r="B11" s="16" t="s">
        <v>332</v>
      </c>
      <c r="C11" s="16"/>
      <c r="D11" s="17"/>
      <c r="E11" s="26"/>
      <c r="F11" s="26"/>
      <c r="G11" s="26"/>
    </row>
    <row r="12" customHeight="1" spans="1:1">
      <c r="A12" t="s">
        <v>181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GridLines="0" showZeros="0" workbookViewId="0">
      <pane ySplit="1" topLeftCell="A2" activePane="bottomLeft" state="frozen"/>
      <selection/>
      <selection pane="bottomLeft" activeCell="F25" sqref="F25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3" t="s">
        <v>53</v>
      </c>
    </row>
    <row r="3" ht="41.25" customHeight="1" spans="1:1">
      <c r="A3" s="40" t="str">
        <f>"2025"&amp;"年部门收入预算表"</f>
        <v>2025年部门收入预算表</v>
      </c>
    </row>
    <row r="4" ht="17.25" customHeight="1" spans="1:19">
      <c r="A4" s="43" t="s">
        <v>1</v>
      </c>
      <c r="S4" s="45" t="s">
        <v>2</v>
      </c>
    </row>
    <row r="5" ht="21.75" customHeight="1" spans="1:19">
      <c r="A5" s="216" t="s">
        <v>54</v>
      </c>
      <c r="B5" s="217" t="s">
        <v>55</v>
      </c>
      <c r="C5" s="217" t="s">
        <v>56</v>
      </c>
      <c r="D5" s="218" t="s">
        <v>57</v>
      </c>
      <c r="E5" s="218"/>
      <c r="F5" s="218"/>
      <c r="G5" s="218"/>
      <c r="H5" s="218"/>
      <c r="I5" s="130"/>
      <c r="J5" s="218"/>
      <c r="K5" s="218"/>
      <c r="L5" s="218"/>
      <c r="M5" s="218"/>
      <c r="N5" s="228"/>
      <c r="O5" s="218" t="s">
        <v>46</v>
      </c>
      <c r="P5" s="218"/>
      <c r="Q5" s="218"/>
      <c r="R5" s="218"/>
      <c r="S5" s="228"/>
    </row>
    <row r="6" ht="27" customHeight="1" spans="1:19">
      <c r="A6" s="219"/>
      <c r="B6" s="220"/>
      <c r="C6" s="220"/>
      <c r="D6" s="220" t="s">
        <v>58</v>
      </c>
      <c r="E6" s="220" t="s">
        <v>59</v>
      </c>
      <c r="F6" s="220" t="s">
        <v>60</v>
      </c>
      <c r="G6" s="220" t="s">
        <v>61</v>
      </c>
      <c r="H6" s="220" t="s">
        <v>62</v>
      </c>
      <c r="I6" s="225" t="s">
        <v>63</v>
      </c>
      <c r="J6" s="226"/>
      <c r="K6" s="226"/>
      <c r="L6" s="226"/>
      <c r="M6" s="226"/>
      <c r="N6" s="227"/>
      <c r="O6" s="220" t="s">
        <v>58</v>
      </c>
      <c r="P6" s="220" t="s">
        <v>59</v>
      </c>
      <c r="Q6" s="220" t="s">
        <v>60</v>
      </c>
      <c r="R6" s="220" t="s">
        <v>61</v>
      </c>
      <c r="S6" s="220" t="s">
        <v>64</v>
      </c>
    </row>
    <row r="7" ht="30" customHeight="1" spans="1:19">
      <c r="A7" s="221"/>
      <c r="B7" s="99"/>
      <c r="C7" s="114"/>
      <c r="D7" s="114"/>
      <c r="E7" s="114"/>
      <c r="F7" s="114"/>
      <c r="G7" s="114"/>
      <c r="H7" s="114"/>
      <c r="I7" s="70" t="s">
        <v>58</v>
      </c>
      <c r="J7" s="227" t="s">
        <v>65</v>
      </c>
      <c r="K7" s="227" t="s">
        <v>66</v>
      </c>
      <c r="L7" s="227" t="s">
        <v>67</v>
      </c>
      <c r="M7" s="227" t="s">
        <v>68</v>
      </c>
      <c r="N7" s="227" t="s">
        <v>69</v>
      </c>
      <c r="O7" s="229"/>
      <c r="P7" s="229"/>
      <c r="Q7" s="229"/>
      <c r="R7" s="229"/>
      <c r="S7" s="114"/>
    </row>
    <row r="8" ht="15" customHeight="1" spans="1:19">
      <c r="A8" s="222">
        <v>1</v>
      </c>
      <c r="B8" s="222">
        <v>2</v>
      </c>
      <c r="C8" s="222">
        <v>3</v>
      </c>
      <c r="D8" s="222">
        <v>4</v>
      </c>
      <c r="E8" s="222">
        <v>5</v>
      </c>
      <c r="F8" s="222">
        <v>6</v>
      </c>
      <c r="G8" s="222">
        <v>7</v>
      </c>
      <c r="H8" s="222">
        <v>8</v>
      </c>
      <c r="I8" s="70">
        <v>9</v>
      </c>
      <c r="J8" s="222">
        <v>10</v>
      </c>
      <c r="K8" s="222">
        <v>11</v>
      </c>
      <c r="L8" s="222">
        <v>12</v>
      </c>
      <c r="M8" s="222">
        <v>13</v>
      </c>
      <c r="N8" s="222">
        <v>14</v>
      </c>
      <c r="O8" s="222">
        <v>15</v>
      </c>
      <c r="P8" s="222">
        <v>16</v>
      </c>
      <c r="Q8" s="222">
        <v>17</v>
      </c>
      <c r="R8" s="222">
        <v>18</v>
      </c>
      <c r="S8" s="222">
        <v>19</v>
      </c>
    </row>
    <row r="9" ht="18" customHeight="1" spans="1:19">
      <c r="A9" s="13" t="s">
        <v>70</v>
      </c>
      <c r="B9" s="13" t="s">
        <v>71</v>
      </c>
      <c r="C9" s="78">
        <v>1235846.36</v>
      </c>
      <c r="D9" s="78">
        <v>1235846.36</v>
      </c>
      <c r="E9" s="78">
        <v>1235846.36</v>
      </c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</row>
    <row r="10" ht="18" customHeight="1" spans="1:19">
      <c r="A10" s="223" t="s">
        <v>72</v>
      </c>
      <c r="B10" s="223" t="s">
        <v>71</v>
      </c>
      <c r="C10" s="78">
        <v>1235846.36</v>
      </c>
      <c r="D10" s="78">
        <v>1235846.36</v>
      </c>
      <c r="E10" s="78">
        <v>1235846.36</v>
      </c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</row>
    <row r="11" ht="18" customHeight="1" spans="1:19">
      <c r="A11" s="48" t="s">
        <v>56</v>
      </c>
      <c r="B11" s="224"/>
      <c r="C11" s="78">
        <v>1235846.36</v>
      </c>
      <c r="D11" s="78">
        <v>1500</v>
      </c>
      <c r="E11" s="78">
        <v>1235846.36</v>
      </c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</row>
  </sheetData>
  <mergeCells count="20">
    <mergeCell ref="A2:S2"/>
    <mergeCell ref="A3:S3"/>
    <mergeCell ref="A4:B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6"/>
  <sheetViews>
    <sheetView showGridLines="0" showZeros="0" workbookViewId="0">
      <pane ySplit="1" topLeftCell="A2" activePane="bottomLeft" state="frozen"/>
      <selection/>
      <selection pane="bottomLeft" activeCell="G26" sqref="G26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166666666667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5" t="s">
        <v>73</v>
      </c>
    </row>
    <row r="3" ht="41.25" customHeight="1" spans="1:1">
      <c r="A3" s="40" t="str">
        <f>"2025"&amp;"年部门支出预算表"</f>
        <v>2025年部门支出预算表</v>
      </c>
    </row>
    <row r="4" ht="17.25" customHeight="1" spans="1:15">
      <c r="A4" s="43" t="s">
        <v>1</v>
      </c>
      <c r="O4" s="45" t="s">
        <v>2</v>
      </c>
    </row>
    <row r="5" ht="27" customHeight="1" spans="1:15">
      <c r="A5" s="202" t="s">
        <v>74</v>
      </c>
      <c r="B5" s="202" t="s">
        <v>75</v>
      </c>
      <c r="C5" s="202" t="s">
        <v>56</v>
      </c>
      <c r="D5" s="203" t="s">
        <v>59</v>
      </c>
      <c r="E5" s="210"/>
      <c r="F5" s="211"/>
      <c r="G5" s="212" t="s">
        <v>60</v>
      </c>
      <c r="H5" s="212" t="s">
        <v>61</v>
      </c>
      <c r="I5" s="212" t="s">
        <v>76</v>
      </c>
      <c r="J5" s="203" t="s">
        <v>63</v>
      </c>
      <c r="K5" s="210"/>
      <c r="L5" s="210"/>
      <c r="M5" s="210"/>
      <c r="N5" s="214"/>
      <c r="O5" s="215"/>
    </row>
    <row r="6" ht="42" customHeight="1" spans="1:15">
      <c r="A6" s="204"/>
      <c r="B6" s="204"/>
      <c r="C6" s="205"/>
      <c r="D6" s="206" t="s">
        <v>58</v>
      </c>
      <c r="E6" s="206" t="s">
        <v>77</v>
      </c>
      <c r="F6" s="206" t="s">
        <v>78</v>
      </c>
      <c r="G6" s="205"/>
      <c r="H6" s="205"/>
      <c r="I6" s="213"/>
      <c r="J6" s="206" t="s">
        <v>58</v>
      </c>
      <c r="K6" s="195" t="s">
        <v>79</v>
      </c>
      <c r="L6" s="195" t="s">
        <v>80</v>
      </c>
      <c r="M6" s="195" t="s">
        <v>81</v>
      </c>
      <c r="N6" s="195" t="s">
        <v>82</v>
      </c>
      <c r="O6" s="195" t="s">
        <v>83</v>
      </c>
    </row>
    <row r="7" ht="18" customHeight="1" spans="1:15">
      <c r="A7" s="51" t="s">
        <v>84</v>
      </c>
      <c r="B7" s="51" t="s">
        <v>85</v>
      </c>
      <c r="C7" s="51" t="s">
        <v>86</v>
      </c>
      <c r="D7" s="59" t="s">
        <v>87</v>
      </c>
      <c r="E7" s="59" t="s">
        <v>88</v>
      </c>
      <c r="F7" s="59" t="s">
        <v>89</v>
      </c>
      <c r="G7" s="59" t="s">
        <v>90</v>
      </c>
      <c r="H7" s="59" t="s">
        <v>91</v>
      </c>
      <c r="I7" s="59" t="s">
        <v>92</v>
      </c>
      <c r="J7" s="59" t="s">
        <v>93</v>
      </c>
      <c r="K7" s="59" t="s">
        <v>94</v>
      </c>
      <c r="L7" s="59" t="s">
        <v>95</v>
      </c>
      <c r="M7" s="59" t="s">
        <v>96</v>
      </c>
      <c r="N7" s="51" t="s">
        <v>97</v>
      </c>
      <c r="O7" s="59" t="s">
        <v>98</v>
      </c>
    </row>
    <row r="8" ht="21" customHeight="1" spans="1:15">
      <c r="A8" s="54" t="s">
        <v>99</v>
      </c>
      <c r="B8" s="54" t="s">
        <v>100</v>
      </c>
      <c r="C8" s="78">
        <v>947245.36</v>
      </c>
      <c r="D8" s="78">
        <v>947245.36</v>
      </c>
      <c r="E8" s="78">
        <v>947245.36</v>
      </c>
      <c r="F8" s="78"/>
      <c r="G8" s="78"/>
      <c r="H8" s="78"/>
      <c r="I8" s="78"/>
      <c r="J8" s="78"/>
      <c r="K8" s="78"/>
      <c r="L8" s="78"/>
      <c r="M8" s="78"/>
      <c r="N8" s="78"/>
      <c r="O8" s="78"/>
    </row>
    <row r="9" ht="21" customHeight="1" spans="1:15">
      <c r="A9" s="207" t="s">
        <v>101</v>
      </c>
      <c r="B9" s="207" t="s">
        <v>102</v>
      </c>
      <c r="C9" s="78">
        <v>947245.36</v>
      </c>
      <c r="D9" s="78">
        <v>947245.36</v>
      </c>
      <c r="E9" s="78">
        <v>947245.36</v>
      </c>
      <c r="F9" s="78"/>
      <c r="G9" s="78"/>
      <c r="H9" s="78"/>
      <c r="I9" s="78"/>
      <c r="J9" s="78"/>
      <c r="K9" s="78"/>
      <c r="L9" s="78"/>
      <c r="M9" s="78"/>
      <c r="N9" s="78"/>
      <c r="O9" s="78"/>
    </row>
    <row r="10" ht="21" customHeight="1" spans="1:15">
      <c r="A10" s="208" t="s">
        <v>103</v>
      </c>
      <c r="B10" s="208" t="s">
        <v>104</v>
      </c>
      <c r="C10" s="78">
        <v>947245.36</v>
      </c>
      <c r="D10" s="78">
        <v>947245.36</v>
      </c>
      <c r="E10" s="78">
        <v>947245.36</v>
      </c>
      <c r="F10" s="78"/>
      <c r="G10" s="78"/>
      <c r="H10" s="78"/>
      <c r="I10" s="78"/>
      <c r="J10" s="78"/>
      <c r="K10" s="78"/>
      <c r="L10" s="78"/>
      <c r="M10" s="78"/>
      <c r="N10" s="78"/>
      <c r="O10" s="78"/>
    </row>
    <row r="11" ht="21" customHeight="1" spans="1:15">
      <c r="A11" s="54" t="s">
        <v>105</v>
      </c>
      <c r="B11" s="54" t="s">
        <v>106</v>
      </c>
      <c r="C11" s="78">
        <v>1500</v>
      </c>
      <c r="D11" s="78">
        <v>1500</v>
      </c>
      <c r="E11" s="78">
        <v>1500</v>
      </c>
      <c r="F11" s="78"/>
      <c r="G11" s="78"/>
      <c r="H11" s="78"/>
      <c r="I11" s="78"/>
      <c r="J11" s="78"/>
      <c r="K11" s="78"/>
      <c r="L11" s="78"/>
      <c r="M11" s="78"/>
      <c r="N11" s="78"/>
      <c r="O11" s="78"/>
    </row>
    <row r="12" ht="21" customHeight="1" spans="1:15">
      <c r="A12" s="207" t="s">
        <v>107</v>
      </c>
      <c r="B12" s="207" t="s">
        <v>108</v>
      </c>
      <c r="C12" s="78">
        <v>1500</v>
      </c>
      <c r="D12" s="78">
        <v>1500</v>
      </c>
      <c r="E12" s="78">
        <v>1500</v>
      </c>
      <c r="F12" s="78"/>
      <c r="G12" s="78"/>
      <c r="H12" s="78"/>
      <c r="I12" s="78"/>
      <c r="J12" s="78"/>
      <c r="K12" s="78"/>
      <c r="L12" s="78"/>
      <c r="M12" s="78"/>
      <c r="N12" s="78"/>
      <c r="O12" s="78"/>
    </row>
    <row r="13" ht="21" customHeight="1" spans="1:15">
      <c r="A13" s="208" t="s">
        <v>109</v>
      </c>
      <c r="B13" s="208" t="s">
        <v>110</v>
      </c>
      <c r="C13" s="78">
        <v>1500</v>
      </c>
      <c r="D13" s="78">
        <v>1500</v>
      </c>
      <c r="E13" s="78">
        <v>1500</v>
      </c>
      <c r="F13" s="78"/>
      <c r="G13" s="78"/>
      <c r="H13" s="78"/>
      <c r="I13" s="78"/>
      <c r="J13" s="78"/>
      <c r="K13" s="78"/>
      <c r="L13" s="78"/>
      <c r="M13" s="78"/>
      <c r="N13" s="78"/>
      <c r="O13" s="78"/>
    </row>
    <row r="14" ht="21" customHeight="1" spans="1:15">
      <c r="A14" s="54" t="s">
        <v>111</v>
      </c>
      <c r="B14" s="54" t="s">
        <v>112</v>
      </c>
      <c r="C14" s="78">
        <v>108500</v>
      </c>
      <c r="D14" s="78">
        <v>108500</v>
      </c>
      <c r="E14" s="78">
        <v>108500</v>
      </c>
      <c r="F14" s="78"/>
      <c r="G14" s="78"/>
      <c r="H14" s="78"/>
      <c r="I14" s="78"/>
      <c r="J14" s="78"/>
      <c r="K14" s="78"/>
      <c r="L14" s="78"/>
      <c r="M14" s="78"/>
      <c r="N14" s="78"/>
      <c r="O14" s="78"/>
    </row>
    <row r="15" ht="21" customHeight="1" spans="1:15">
      <c r="A15" s="207" t="s">
        <v>113</v>
      </c>
      <c r="B15" s="207" t="s">
        <v>114</v>
      </c>
      <c r="C15" s="78">
        <v>108500</v>
      </c>
      <c r="D15" s="78">
        <v>90905</v>
      </c>
      <c r="E15" s="78">
        <v>108500</v>
      </c>
      <c r="F15" s="78"/>
      <c r="G15" s="78"/>
      <c r="H15" s="78"/>
      <c r="I15" s="78"/>
      <c r="J15" s="78"/>
      <c r="K15" s="78"/>
      <c r="L15" s="78"/>
      <c r="M15" s="78"/>
      <c r="N15" s="78"/>
      <c r="O15" s="78"/>
    </row>
    <row r="16" ht="21" customHeight="1" spans="1:15">
      <c r="A16" s="208" t="s">
        <v>115</v>
      </c>
      <c r="B16" s="208" t="s">
        <v>116</v>
      </c>
      <c r="C16" s="78">
        <v>108500</v>
      </c>
      <c r="D16" s="78">
        <v>108500</v>
      </c>
      <c r="E16" s="78">
        <v>108500</v>
      </c>
      <c r="F16" s="78"/>
      <c r="G16" s="78"/>
      <c r="H16" s="78"/>
      <c r="I16" s="78"/>
      <c r="J16" s="78"/>
      <c r="K16" s="78"/>
      <c r="L16" s="78"/>
      <c r="M16" s="78"/>
      <c r="N16" s="78"/>
      <c r="O16" s="78"/>
    </row>
    <row r="17" ht="21" customHeight="1" spans="1:15">
      <c r="A17" s="54" t="s">
        <v>117</v>
      </c>
      <c r="B17" s="54" t="s">
        <v>118</v>
      </c>
      <c r="C17" s="78">
        <v>90905</v>
      </c>
      <c r="D17" s="78">
        <v>90905</v>
      </c>
      <c r="E17" s="78">
        <v>90905</v>
      </c>
      <c r="F17" s="78"/>
      <c r="G17" s="78"/>
      <c r="H17" s="78"/>
      <c r="I17" s="78"/>
      <c r="J17" s="78"/>
      <c r="K17" s="78"/>
      <c r="L17" s="78"/>
      <c r="M17" s="78"/>
      <c r="N17" s="78"/>
      <c r="O17" s="78"/>
    </row>
    <row r="18" ht="21" customHeight="1" spans="1:15">
      <c r="A18" s="207" t="s">
        <v>119</v>
      </c>
      <c r="B18" s="207" t="s">
        <v>120</v>
      </c>
      <c r="C18" s="78">
        <v>90905</v>
      </c>
      <c r="D18" s="78">
        <v>90905</v>
      </c>
      <c r="E18" s="78">
        <v>90905</v>
      </c>
      <c r="F18" s="78"/>
      <c r="G18" s="78"/>
      <c r="H18" s="78"/>
      <c r="I18" s="78"/>
      <c r="J18" s="78"/>
      <c r="K18" s="78"/>
      <c r="L18" s="78"/>
      <c r="M18" s="78"/>
      <c r="N18" s="78"/>
      <c r="O18" s="78"/>
    </row>
    <row r="19" ht="21" customHeight="1" spans="1:15">
      <c r="A19" s="208" t="s">
        <v>121</v>
      </c>
      <c r="B19" s="208" t="s">
        <v>122</v>
      </c>
      <c r="C19" s="78">
        <v>53600</v>
      </c>
      <c r="D19" s="78">
        <v>53600</v>
      </c>
      <c r="E19" s="78">
        <v>53600</v>
      </c>
      <c r="F19" s="78"/>
      <c r="G19" s="78"/>
      <c r="H19" s="78"/>
      <c r="I19" s="78"/>
      <c r="J19" s="78"/>
      <c r="K19" s="78"/>
      <c r="L19" s="78"/>
      <c r="M19" s="78"/>
      <c r="N19" s="78"/>
      <c r="O19" s="78"/>
    </row>
    <row r="20" ht="21" customHeight="1" spans="1:15">
      <c r="A20" s="208" t="s">
        <v>123</v>
      </c>
      <c r="B20" s="208" t="s">
        <v>124</v>
      </c>
      <c r="C20" s="78">
        <v>33500</v>
      </c>
      <c r="D20" s="78">
        <v>33500</v>
      </c>
      <c r="E20" s="78">
        <v>33500</v>
      </c>
      <c r="F20" s="78"/>
      <c r="G20" s="78"/>
      <c r="H20" s="78"/>
      <c r="I20" s="78"/>
      <c r="J20" s="78"/>
      <c r="K20" s="78"/>
      <c r="L20" s="78"/>
      <c r="M20" s="78"/>
      <c r="N20" s="78"/>
      <c r="O20" s="78"/>
    </row>
    <row r="21" ht="21" customHeight="1" spans="1:15">
      <c r="A21" s="208" t="s">
        <v>125</v>
      </c>
      <c r="B21" s="208" t="s">
        <v>126</v>
      </c>
      <c r="C21" s="78">
        <v>3805</v>
      </c>
      <c r="D21" s="78">
        <v>3805</v>
      </c>
      <c r="E21" s="78">
        <v>3805</v>
      </c>
      <c r="F21" s="78"/>
      <c r="G21" s="78"/>
      <c r="H21" s="78"/>
      <c r="I21" s="78"/>
      <c r="J21" s="78"/>
      <c r="K21" s="78"/>
      <c r="L21" s="78"/>
      <c r="M21" s="78"/>
      <c r="N21" s="78"/>
      <c r="O21" s="78"/>
    </row>
    <row r="22" ht="21" customHeight="1" spans="1:15">
      <c r="A22" s="54" t="s">
        <v>127</v>
      </c>
      <c r="B22" s="54" t="s">
        <v>128</v>
      </c>
      <c r="C22" s="78">
        <v>87696</v>
      </c>
      <c r="D22" s="78">
        <v>87696</v>
      </c>
      <c r="E22" s="78">
        <v>87696</v>
      </c>
      <c r="F22" s="78"/>
      <c r="G22" s="78"/>
      <c r="H22" s="78"/>
      <c r="I22" s="78"/>
      <c r="J22" s="78"/>
      <c r="K22" s="78"/>
      <c r="L22" s="78"/>
      <c r="M22" s="78"/>
      <c r="N22" s="78"/>
      <c r="O22" s="78"/>
    </row>
    <row r="23" ht="21" customHeight="1" spans="1:15">
      <c r="A23" s="207" t="s">
        <v>129</v>
      </c>
      <c r="B23" s="207" t="s">
        <v>130</v>
      </c>
      <c r="C23" s="78">
        <v>87696</v>
      </c>
      <c r="D23" s="78">
        <v>87696</v>
      </c>
      <c r="E23" s="78">
        <v>87696</v>
      </c>
      <c r="F23" s="78"/>
      <c r="G23" s="78"/>
      <c r="H23" s="78"/>
      <c r="I23" s="78"/>
      <c r="J23" s="78"/>
      <c r="K23" s="78"/>
      <c r="L23" s="78"/>
      <c r="M23" s="78"/>
      <c r="N23" s="78"/>
      <c r="O23" s="78"/>
    </row>
    <row r="24" ht="21" customHeight="1" spans="1:15">
      <c r="A24" s="208" t="s">
        <v>131</v>
      </c>
      <c r="B24" s="208" t="s">
        <v>132</v>
      </c>
      <c r="C24" s="78">
        <v>82656</v>
      </c>
      <c r="D24" s="78">
        <v>82656</v>
      </c>
      <c r="E24" s="78">
        <v>82656</v>
      </c>
      <c r="F24" s="78"/>
      <c r="G24" s="78"/>
      <c r="H24" s="78"/>
      <c r="I24" s="78"/>
      <c r="J24" s="78"/>
      <c r="K24" s="78"/>
      <c r="L24" s="78"/>
      <c r="M24" s="78"/>
      <c r="N24" s="78"/>
      <c r="O24" s="78"/>
    </row>
    <row r="25" ht="21" customHeight="1" spans="1:15">
      <c r="A25" s="208" t="s">
        <v>133</v>
      </c>
      <c r="B25" s="208" t="s">
        <v>134</v>
      </c>
      <c r="C25" s="78">
        <v>5040</v>
      </c>
      <c r="D25" s="78">
        <v>87696</v>
      </c>
      <c r="E25" s="78">
        <v>5040</v>
      </c>
      <c r="F25" s="78"/>
      <c r="G25" s="78"/>
      <c r="H25" s="78"/>
      <c r="I25" s="78"/>
      <c r="J25" s="78"/>
      <c r="K25" s="78"/>
      <c r="L25" s="78"/>
      <c r="M25" s="78"/>
      <c r="N25" s="78"/>
      <c r="O25" s="78"/>
    </row>
    <row r="26" ht="21" customHeight="1" spans="1:15">
      <c r="A26" s="209" t="s">
        <v>56</v>
      </c>
      <c r="B26" s="34"/>
      <c r="C26" s="78">
        <v>1235846.36</v>
      </c>
      <c r="D26" s="78">
        <v>1235846.36</v>
      </c>
      <c r="E26" s="78">
        <v>1235846.36</v>
      </c>
      <c r="F26" s="78"/>
      <c r="G26" s="78"/>
      <c r="H26" s="78"/>
      <c r="I26" s="78"/>
      <c r="J26" s="78"/>
      <c r="K26" s="78"/>
      <c r="L26" s="78"/>
      <c r="M26" s="78"/>
      <c r="N26" s="78"/>
      <c r="O26" s="78"/>
    </row>
  </sheetData>
  <mergeCells count="12">
    <mergeCell ref="A2:O2"/>
    <mergeCell ref="A3:O3"/>
    <mergeCell ref="A4:B4"/>
    <mergeCell ref="D5:F5"/>
    <mergeCell ref="J5:O5"/>
    <mergeCell ref="A26:B26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6" activePane="bottomLeft" state="frozen"/>
      <selection/>
      <selection pane="bottomLeft" activeCell="C29" sqref="C29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1"/>
      <c r="B2" s="45"/>
      <c r="C2" s="45"/>
      <c r="D2" s="45" t="s">
        <v>135</v>
      </c>
    </row>
    <row r="3" ht="41.25" customHeight="1" spans="1:1">
      <c r="A3" s="40" t="str">
        <f>"2025"&amp;"年部门财政拨款收支预算总表"</f>
        <v>2025年部门财政拨款收支预算总表</v>
      </c>
    </row>
    <row r="4" ht="17.25" customHeight="1" spans="1:4">
      <c r="A4" s="43" t="s">
        <v>1</v>
      </c>
      <c r="B4" s="194"/>
      <c r="D4" s="45" t="s">
        <v>2</v>
      </c>
    </row>
    <row r="5" ht="17.25" customHeight="1" spans="1:4">
      <c r="A5" s="195" t="s">
        <v>3</v>
      </c>
      <c r="B5" s="196"/>
      <c r="C5" s="195" t="s">
        <v>4</v>
      </c>
      <c r="D5" s="196"/>
    </row>
    <row r="6" ht="18.75" customHeight="1" spans="1:4">
      <c r="A6" s="195" t="s">
        <v>5</v>
      </c>
      <c r="B6" s="195" t="s">
        <v>6</v>
      </c>
      <c r="C6" s="195" t="s">
        <v>7</v>
      </c>
      <c r="D6" s="195" t="s">
        <v>6</v>
      </c>
    </row>
    <row r="7" ht="16.5" customHeight="1" spans="1:4">
      <c r="A7" s="197" t="s">
        <v>136</v>
      </c>
      <c r="B7" s="78"/>
      <c r="C7" s="197" t="s">
        <v>137</v>
      </c>
      <c r="D7" s="78">
        <v>947245.36</v>
      </c>
    </row>
    <row r="8" ht="16.5" customHeight="1" spans="1:4">
      <c r="A8" s="197" t="s">
        <v>138</v>
      </c>
      <c r="B8" s="78">
        <v>1235846.36</v>
      </c>
      <c r="C8" s="197" t="s">
        <v>139</v>
      </c>
      <c r="D8" s="78">
        <v>947245.36</v>
      </c>
    </row>
    <row r="9" ht="16.5" customHeight="1" spans="1:4">
      <c r="A9" s="197" t="s">
        <v>140</v>
      </c>
      <c r="B9" s="78">
        <v>1235846.36</v>
      </c>
      <c r="C9" s="197" t="s">
        <v>141</v>
      </c>
      <c r="D9" s="78"/>
    </row>
    <row r="10" ht="16.5" customHeight="1" spans="1:4">
      <c r="A10" s="197" t="s">
        <v>142</v>
      </c>
      <c r="B10" s="78"/>
      <c r="C10" s="197" t="s">
        <v>143</v>
      </c>
      <c r="D10" s="78"/>
    </row>
    <row r="11" ht="16.5" customHeight="1" spans="1:4">
      <c r="A11" s="197" t="s">
        <v>144</v>
      </c>
      <c r="B11" s="78"/>
      <c r="C11" s="197" t="s">
        <v>145</v>
      </c>
      <c r="D11" s="78">
        <v>1500</v>
      </c>
    </row>
    <row r="12" ht="16.5" customHeight="1" spans="1:4">
      <c r="A12" s="197" t="s">
        <v>138</v>
      </c>
      <c r="B12" s="78"/>
      <c r="C12" s="197" t="s">
        <v>146</v>
      </c>
      <c r="D12" s="78">
        <v>1500</v>
      </c>
    </row>
    <row r="13" ht="16.5" customHeight="1" spans="1:4">
      <c r="A13" s="198" t="s">
        <v>140</v>
      </c>
      <c r="B13" s="78"/>
      <c r="C13" s="66" t="s">
        <v>147</v>
      </c>
      <c r="D13" s="78"/>
    </row>
    <row r="14" ht="16.5" customHeight="1" spans="1:4">
      <c r="A14" s="198" t="s">
        <v>142</v>
      </c>
      <c r="B14" s="78"/>
      <c r="C14" s="66" t="s">
        <v>148</v>
      </c>
      <c r="D14" s="78">
        <v>108500</v>
      </c>
    </row>
    <row r="15" ht="16.5" customHeight="1" spans="1:4">
      <c r="A15" s="199"/>
      <c r="B15" s="78"/>
      <c r="C15" s="66" t="s">
        <v>149</v>
      </c>
      <c r="D15" s="78">
        <v>90905</v>
      </c>
    </row>
    <row r="16" ht="16.5" customHeight="1" spans="1:4">
      <c r="A16" s="199"/>
      <c r="B16" s="78"/>
      <c r="C16" s="66" t="s">
        <v>150</v>
      </c>
      <c r="D16" s="78">
        <v>90905</v>
      </c>
    </row>
    <row r="17" ht="16.5" customHeight="1" spans="1:4">
      <c r="A17" s="199"/>
      <c r="B17" s="78"/>
      <c r="C17" s="66" t="s">
        <v>151</v>
      </c>
      <c r="D17" s="78"/>
    </row>
    <row r="18" ht="16.5" customHeight="1" spans="1:4">
      <c r="A18" s="199"/>
      <c r="B18" s="78"/>
      <c r="C18" s="66" t="s">
        <v>152</v>
      </c>
      <c r="D18" s="78"/>
    </row>
    <row r="19" ht="16.5" customHeight="1" spans="1:4">
      <c r="A19" s="199"/>
      <c r="B19" s="78"/>
      <c r="C19" s="66" t="s">
        <v>153</v>
      </c>
      <c r="D19" s="78"/>
    </row>
    <row r="20" ht="16.5" customHeight="1" spans="1:4">
      <c r="A20" s="199"/>
      <c r="B20" s="78"/>
      <c r="C20" s="66" t="s">
        <v>154</v>
      </c>
      <c r="D20" s="78"/>
    </row>
    <row r="21" ht="16.5" customHeight="1" spans="1:4">
      <c r="A21" s="199"/>
      <c r="B21" s="78"/>
      <c r="C21" s="66" t="s">
        <v>155</v>
      </c>
      <c r="D21" s="78"/>
    </row>
    <row r="22" ht="16.5" customHeight="1" spans="1:4">
      <c r="A22" s="199"/>
      <c r="B22" s="78"/>
      <c r="C22" s="66" t="s">
        <v>156</v>
      </c>
      <c r="D22" s="78"/>
    </row>
    <row r="23" ht="16.5" customHeight="1" spans="1:4">
      <c r="A23" s="199"/>
      <c r="B23" s="78"/>
      <c r="C23" s="66" t="s">
        <v>157</v>
      </c>
      <c r="D23" s="78"/>
    </row>
    <row r="24" ht="16.5" customHeight="1" spans="1:4">
      <c r="A24" s="199"/>
      <c r="B24" s="78"/>
      <c r="C24" s="66" t="s">
        <v>158</v>
      </c>
      <c r="D24" s="78"/>
    </row>
    <row r="25" ht="16.5" customHeight="1" spans="1:4">
      <c r="A25" s="199"/>
      <c r="B25" s="78"/>
      <c r="C25" s="66" t="s">
        <v>159</v>
      </c>
      <c r="D25" s="78">
        <v>87696</v>
      </c>
    </row>
    <row r="26" ht="16.5" customHeight="1" spans="1:4">
      <c r="A26" s="199"/>
      <c r="B26" s="78"/>
      <c r="C26" s="66" t="s">
        <v>160</v>
      </c>
      <c r="D26" s="78">
        <v>87696</v>
      </c>
    </row>
    <row r="27" ht="16.5" customHeight="1" spans="1:4">
      <c r="A27" s="199"/>
      <c r="B27" s="78"/>
      <c r="C27" s="66" t="s">
        <v>161</v>
      </c>
      <c r="D27" s="78"/>
    </row>
    <row r="28" ht="16.5" customHeight="1" spans="1:4">
      <c r="A28" s="199"/>
      <c r="B28" s="78"/>
      <c r="C28" s="66" t="s">
        <v>162</v>
      </c>
      <c r="D28" s="78"/>
    </row>
    <row r="29" ht="16.5" customHeight="1" spans="1:4">
      <c r="A29" s="199"/>
      <c r="B29" s="78"/>
      <c r="C29" s="66" t="s">
        <v>163</v>
      </c>
      <c r="D29" s="78"/>
    </row>
    <row r="30" ht="16.5" customHeight="1" spans="1:4">
      <c r="A30" s="199"/>
      <c r="B30" s="78"/>
      <c r="C30" s="66" t="s">
        <v>164</v>
      </c>
      <c r="D30" s="78"/>
    </row>
    <row r="31" ht="16.5" customHeight="1" spans="1:4">
      <c r="A31" s="199"/>
      <c r="B31" s="78"/>
      <c r="C31" s="66" t="s">
        <v>165</v>
      </c>
      <c r="D31" s="78"/>
    </row>
    <row r="32" ht="16.5" customHeight="1" spans="1:4">
      <c r="A32" s="199"/>
      <c r="B32" s="78"/>
      <c r="C32" s="198" t="s">
        <v>166</v>
      </c>
      <c r="D32" s="78"/>
    </row>
    <row r="33" ht="16.5" customHeight="1" spans="1:4">
      <c r="A33" s="199"/>
      <c r="B33" s="78">
        <v>1235846.36</v>
      </c>
      <c r="C33" s="198" t="s">
        <v>167</v>
      </c>
      <c r="D33" s="78">
        <v>1235846.36</v>
      </c>
    </row>
    <row r="34" ht="16.5" customHeight="1" spans="1:4">
      <c r="A34" s="199"/>
      <c r="B34" s="78"/>
      <c r="C34" s="27" t="s">
        <v>168</v>
      </c>
      <c r="D34" s="78"/>
    </row>
    <row r="35" ht="15" customHeight="1" spans="1:4">
      <c r="A35" s="200" t="s">
        <v>51</v>
      </c>
      <c r="B35" s="201">
        <v>1235846.36</v>
      </c>
      <c r="C35" s="200" t="s">
        <v>52</v>
      </c>
      <c r="D35" s="201">
        <v>1235846.36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5"/>
  <sheetViews>
    <sheetView showZeros="0" workbookViewId="0">
      <pane ySplit="1" topLeftCell="A2" activePane="bottomLeft" state="frozen"/>
      <selection/>
      <selection pane="bottomLeft" activeCell="F28" sqref="F28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3"/>
      <c r="F2" s="71"/>
      <c r="G2" s="138" t="s">
        <v>169</v>
      </c>
    </row>
    <row r="3" ht="41.25" customHeight="1" spans="1:7">
      <c r="A3" s="123" t="str">
        <f>"2025"&amp;"年一般公共预算支出预算表（按功能科目分类）"</f>
        <v>2025年一般公共预算支出预算表（按功能科目分类）</v>
      </c>
      <c r="B3" s="123"/>
      <c r="C3" s="123"/>
      <c r="D3" s="123"/>
      <c r="E3" s="123"/>
      <c r="F3" s="123"/>
      <c r="G3" s="123"/>
    </row>
    <row r="4" ht="18" customHeight="1" spans="1:7">
      <c r="A4" s="4" t="s">
        <v>1</v>
      </c>
      <c r="F4" s="120"/>
      <c r="G4" s="138" t="s">
        <v>2</v>
      </c>
    </row>
    <row r="5" ht="20.25" customHeight="1" spans="1:7">
      <c r="A5" s="187" t="s">
        <v>170</v>
      </c>
      <c r="B5" s="188"/>
      <c r="C5" s="124" t="s">
        <v>56</v>
      </c>
      <c r="D5" s="189" t="s">
        <v>77</v>
      </c>
      <c r="E5" s="22"/>
      <c r="F5" s="23"/>
      <c r="G5" s="135" t="s">
        <v>78</v>
      </c>
    </row>
    <row r="6" ht="20.25" customHeight="1" spans="1:7">
      <c r="A6" s="190" t="s">
        <v>74</v>
      </c>
      <c r="B6" s="190" t="s">
        <v>75</v>
      </c>
      <c r="C6" s="25"/>
      <c r="D6" s="129" t="s">
        <v>58</v>
      </c>
      <c r="E6" s="129" t="s">
        <v>171</v>
      </c>
      <c r="F6" s="129" t="s">
        <v>172</v>
      </c>
      <c r="G6" s="137"/>
    </row>
    <row r="7" ht="18" customHeight="1" spans="1:7">
      <c r="A7" s="27" t="s">
        <v>99</v>
      </c>
      <c r="B7" s="27" t="s">
        <v>100</v>
      </c>
      <c r="C7" s="78">
        <v>947245.36</v>
      </c>
      <c r="D7" s="78">
        <v>947245.36</v>
      </c>
      <c r="E7" s="78">
        <v>790988</v>
      </c>
      <c r="F7" s="78">
        <v>156257.36</v>
      </c>
      <c r="G7" s="78"/>
    </row>
    <row r="8" ht="18" customHeight="1" spans="1:7">
      <c r="A8" s="191" t="s">
        <v>101</v>
      </c>
      <c r="B8" s="191" t="s">
        <v>102</v>
      </c>
      <c r="C8" s="78">
        <v>947245.36</v>
      </c>
      <c r="D8" s="78">
        <v>947245.36</v>
      </c>
      <c r="E8" s="78">
        <v>790988</v>
      </c>
      <c r="F8" s="78">
        <v>156257.36</v>
      </c>
      <c r="G8" s="78"/>
    </row>
    <row r="9" ht="18" customHeight="1" spans="1:7">
      <c r="A9" s="192" t="s">
        <v>103</v>
      </c>
      <c r="B9" s="192" t="s">
        <v>104</v>
      </c>
      <c r="C9" s="78">
        <v>947245.36</v>
      </c>
      <c r="D9" s="78">
        <v>947245.36</v>
      </c>
      <c r="E9" s="78">
        <v>790988</v>
      </c>
      <c r="F9" s="78">
        <v>156257.36</v>
      </c>
      <c r="G9" s="78"/>
    </row>
    <row r="10" ht="18" customHeight="1" spans="1:7">
      <c r="A10" s="27" t="s">
        <v>105</v>
      </c>
      <c r="B10" s="27" t="s">
        <v>106</v>
      </c>
      <c r="C10" s="78">
        <v>1500</v>
      </c>
      <c r="D10" s="78">
        <v>1500</v>
      </c>
      <c r="E10" s="78"/>
      <c r="F10" s="78">
        <v>1500</v>
      </c>
      <c r="G10" s="78"/>
    </row>
    <row r="11" ht="18" customHeight="1" spans="1:7">
      <c r="A11" s="191" t="s">
        <v>107</v>
      </c>
      <c r="B11" s="191" t="s">
        <v>108</v>
      </c>
      <c r="C11" s="78">
        <v>1500</v>
      </c>
      <c r="D11" s="78">
        <v>1500</v>
      </c>
      <c r="E11" s="78"/>
      <c r="F11" s="78">
        <v>1500</v>
      </c>
      <c r="G11" s="78"/>
    </row>
    <row r="12" ht="18" customHeight="1" spans="1:7">
      <c r="A12" s="192" t="s">
        <v>109</v>
      </c>
      <c r="B12" s="192" t="s">
        <v>110</v>
      </c>
      <c r="C12" s="78">
        <v>1500</v>
      </c>
      <c r="D12" s="78">
        <v>1500</v>
      </c>
      <c r="E12" s="78"/>
      <c r="F12" s="78">
        <v>1500</v>
      </c>
      <c r="G12" s="78"/>
    </row>
    <row r="13" ht="18" customHeight="1" spans="1:7">
      <c r="A13" s="27" t="s">
        <v>111</v>
      </c>
      <c r="B13" s="27" t="s">
        <v>112</v>
      </c>
      <c r="C13" s="78">
        <v>108500</v>
      </c>
      <c r="D13" s="78">
        <v>108500</v>
      </c>
      <c r="E13" s="78">
        <v>108500</v>
      </c>
      <c r="F13" s="78"/>
      <c r="G13" s="78"/>
    </row>
    <row r="14" ht="18" customHeight="1" spans="1:7">
      <c r="A14" s="191" t="s">
        <v>113</v>
      </c>
      <c r="B14" s="191" t="s">
        <v>114</v>
      </c>
      <c r="C14" s="78">
        <v>108500</v>
      </c>
      <c r="D14" s="78">
        <v>90905</v>
      </c>
      <c r="E14" s="78">
        <v>108500</v>
      </c>
      <c r="F14" s="78"/>
      <c r="G14" s="78"/>
    </row>
    <row r="15" ht="18" customHeight="1" spans="1:7">
      <c r="A15" s="192" t="s">
        <v>115</v>
      </c>
      <c r="B15" s="192" t="s">
        <v>116</v>
      </c>
      <c r="C15" s="78">
        <v>108500</v>
      </c>
      <c r="D15" s="78">
        <v>108500</v>
      </c>
      <c r="E15" s="78">
        <v>108500</v>
      </c>
      <c r="F15" s="78"/>
      <c r="G15" s="78"/>
    </row>
    <row r="16" ht="18" customHeight="1" spans="1:7">
      <c r="A16" s="27" t="s">
        <v>117</v>
      </c>
      <c r="B16" s="27" t="s">
        <v>118</v>
      </c>
      <c r="C16" s="78">
        <v>90905</v>
      </c>
      <c r="D16" s="78">
        <v>90905</v>
      </c>
      <c r="E16" s="78">
        <v>90905</v>
      </c>
      <c r="F16" s="78"/>
      <c r="G16" s="78"/>
    </row>
    <row r="17" ht="18" customHeight="1" spans="1:7">
      <c r="A17" s="191" t="s">
        <v>119</v>
      </c>
      <c r="B17" s="191" t="s">
        <v>120</v>
      </c>
      <c r="C17" s="78">
        <v>90905</v>
      </c>
      <c r="D17" s="78">
        <v>90905</v>
      </c>
      <c r="E17" s="78">
        <v>90905</v>
      </c>
      <c r="F17" s="78"/>
      <c r="G17" s="78"/>
    </row>
    <row r="18" ht="18" customHeight="1" spans="1:7">
      <c r="A18" s="192" t="s">
        <v>121</v>
      </c>
      <c r="B18" s="192" t="s">
        <v>122</v>
      </c>
      <c r="C18" s="78">
        <v>53600</v>
      </c>
      <c r="D18" s="78">
        <v>53600</v>
      </c>
      <c r="E18" s="78">
        <v>53600</v>
      </c>
      <c r="F18" s="78"/>
      <c r="G18" s="78"/>
    </row>
    <row r="19" ht="18" customHeight="1" spans="1:7">
      <c r="A19" s="192" t="s">
        <v>123</v>
      </c>
      <c r="B19" s="192" t="s">
        <v>124</v>
      </c>
      <c r="C19" s="78">
        <v>33500</v>
      </c>
      <c r="D19" s="78">
        <v>33500</v>
      </c>
      <c r="E19" s="78">
        <v>33500</v>
      </c>
      <c r="F19" s="78"/>
      <c r="G19" s="78"/>
    </row>
    <row r="20" ht="18" customHeight="1" spans="1:7">
      <c r="A20" s="192" t="s">
        <v>125</v>
      </c>
      <c r="B20" s="192" t="s">
        <v>126</v>
      </c>
      <c r="C20" s="78">
        <v>3805</v>
      </c>
      <c r="D20" s="78">
        <v>3805</v>
      </c>
      <c r="E20" s="78">
        <v>3805</v>
      </c>
      <c r="F20" s="78"/>
      <c r="G20" s="78"/>
    </row>
    <row r="21" ht="18" customHeight="1" spans="1:7">
      <c r="A21" s="27" t="s">
        <v>127</v>
      </c>
      <c r="B21" s="27" t="s">
        <v>128</v>
      </c>
      <c r="C21" s="78">
        <v>87696</v>
      </c>
      <c r="D21" s="78">
        <v>87696</v>
      </c>
      <c r="E21" s="78">
        <v>87696</v>
      </c>
      <c r="F21" s="78"/>
      <c r="G21" s="78"/>
    </row>
    <row r="22" ht="18" customHeight="1" spans="1:7">
      <c r="A22" s="191" t="s">
        <v>129</v>
      </c>
      <c r="B22" s="191" t="s">
        <v>130</v>
      </c>
      <c r="C22" s="78">
        <v>87696</v>
      </c>
      <c r="D22" s="78">
        <v>87696</v>
      </c>
      <c r="E22" s="78">
        <v>87696</v>
      </c>
      <c r="F22" s="78"/>
      <c r="G22" s="78"/>
    </row>
    <row r="23" ht="18" customHeight="1" spans="1:7">
      <c r="A23" s="192" t="s">
        <v>131</v>
      </c>
      <c r="B23" s="192" t="s">
        <v>132</v>
      </c>
      <c r="C23" s="78">
        <v>82656</v>
      </c>
      <c r="D23" s="78">
        <v>82656</v>
      </c>
      <c r="E23" s="78">
        <v>82656</v>
      </c>
      <c r="F23" s="78"/>
      <c r="G23" s="78"/>
    </row>
    <row r="24" ht="18" customHeight="1" spans="1:7">
      <c r="A24" s="192" t="s">
        <v>133</v>
      </c>
      <c r="B24" s="192" t="s">
        <v>134</v>
      </c>
      <c r="C24" s="78">
        <v>5040</v>
      </c>
      <c r="D24" s="78">
        <v>87696</v>
      </c>
      <c r="E24" s="78">
        <v>5040</v>
      </c>
      <c r="F24" s="78"/>
      <c r="G24" s="78"/>
    </row>
    <row r="25" ht="18" customHeight="1" spans="1:7">
      <c r="A25" s="77" t="s">
        <v>173</v>
      </c>
      <c r="B25" s="193" t="s">
        <v>173</v>
      </c>
      <c r="C25" s="78">
        <v>1235846.36</v>
      </c>
      <c r="D25" s="78">
        <v>1235846.36</v>
      </c>
      <c r="E25" s="78">
        <v>1078089</v>
      </c>
      <c r="F25" s="78">
        <v>157757.36</v>
      </c>
      <c r="G25" s="78"/>
    </row>
  </sheetData>
  <mergeCells count="6">
    <mergeCell ref="A3:G3"/>
    <mergeCell ref="A5:B5"/>
    <mergeCell ref="D5:F5"/>
    <mergeCell ref="A25:B25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2"/>
      <c r="B2" s="42"/>
      <c r="C2" s="42"/>
      <c r="D2" s="42"/>
      <c r="E2" s="41"/>
      <c r="F2" s="186" t="s">
        <v>174</v>
      </c>
    </row>
    <row r="3" ht="41.25" customHeight="1" spans="1:6">
      <c r="A3" s="183" t="str">
        <f>"2025"&amp;"年一般公共预算“三公”经费支出预算表"</f>
        <v>2025年一般公共预算“三公”经费支出预算表</v>
      </c>
      <c r="B3" s="42"/>
      <c r="C3" s="42"/>
      <c r="D3" s="42"/>
      <c r="E3" s="41"/>
      <c r="F3" s="42"/>
    </row>
    <row r="4" customHeight="1" spans="1:6">
      <c r="A4" s="110" t="s">
        <v>1</v>
      </c>
      <c r="B4" s="184"/>
      <c r="D4" s="42"/>
      <c r="E4" s="41"/>
      <c r="F4" s="63" t="s">
        <v>2</v>
      </c>
    </row>
    <row r="5" ht="27" customHeight="1" spans="1:6">
      <c r="A5" s="46" t="s">
        <v>175</v>
      </c>
      <c r="B5" s="46" t="s">
        <v>176</v>
      </c>
      <c r="C5" s="48" t="s">
        <v>177</v>
      </c>
      <c r="D5" s="46"/>
      <c r="E5" s="47"/>
      <c r="F5" s="46" t="s">
        <v>178</v>
      </c>
    </row>
    <row r="6" ht="28.5" customHeight="1" spans="1:6">
      <c r="A6" s="185"/>
      <c r="B6" s="50"/>
      <c r="C6" s="47" t="s">
        <v>58</v>
      </c>
      <c r="D6" s="47" t="s">
        <v>179</v>
      </c>
      <c r="E6" s="47" t="s">
        <v>180</v>
      </c>
      <c r="F6" s="49"/>
    </row>
    <row r="7" ht="17.25" customHeight="1" spans="1:6">
      <c r="A7" s="59" t="s">
        <v>84</v>
      </c>
      <c r="B7" s="59" t="s">
        <v>85</v>
      </c>
      <c r="C7" s="59" t="s">
        <v>86</v>
      </c>
      <c r="D7" s="59" t="s">
        <v>87</v>
      </c>
      <c r="E7" s="59" t="s">
        <v>88</v>
      </c>
      <c r="F7" s="59" t="s">
        <v>89</v>
      </c>
    </row>
    <row r="8" ht="17.25" customHeight="1" spans="1:6">
      <c r="A8" s="78"/>
      <c r="B8" s="78"/>
      <c r="C8" s="78"/>
      <c r="D8" s="78"/>
      <c r="E8" s="78"/>
      <c r="F8" s="78"/>
    </row>
    <row r="9" customHeight="1" spans="1:1">
      <c r="A9" t="s">
        <v>181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42"/>
  <sheetViews>
    <sheetView showZeros="0" workbookViewId="0">
      <pane ySplit="1" topLeftCell="A18" activePane="bottomLeft" state="frozen"/>
      <selection/>
      <selection pane="bottomLeft" activeCell="D1" sqref="$A1:$XFD1048576"/>
    </sheetView>
  </sheetViews>
  <sheetFormatPr defaultColWidth="9.14166666666667" defaultRowHeight="14.25" customHeight="1"/>
  <cols>
    <col min="1" max="2" width="32.85" style="140" customWidth="1"/>
    <col min="3" max="3" width="20.7166666666667" style="140" customWidth="1"/>
    <col min="4" max="4" width="31.2833333333333" style="140" customWidth="1"/>
    <col min="5" max="5" width="10.1416666666667" style="140" customWidth="1"/>
    <col min="6" max="6" width="17.575" style="140" customWidth="1"/>
    <col min="7" max="7" width="10.2833333333333" style="140" customWidth="1"/>
    <col min="8" max="8" width="23" style="140" customWidth="1"/>
    <col min="9" max="24" width="18.7166666666667" style="140" customWidth="1"/>
    <col min="25" max="16384" width="9.14166666666667" style="140"/>
  </cols>
  <sheetData>
    <row r="1" customHeight="1" spans="1:24">
      <c r="A1" s="141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</row>
    <row r="2" ht="13.5" customHeight="1" spans="2:24">
      <c r="B2" s="142"/>
      <c r="C2" s="143"/>
      <c r="E2" s="161"/>
      <c r="F2" s="161"/>
      <c r="G2" s="161"/>
      <c r="H2" s="161"/>
      <c r="I2" s="163"/>
      <c r="J2" s="163"/>
      <c r="K2" s="163"/>
      <c r="L2" s="163"/>
      <c r="M2" s="163"/>
      <c r="N2" s="163"/>
      <c r="R2" s="163"/>
      <c r="V2" s="143"/>
      <c r="X2" s="181" t="s">
        <v>182</v>
      </c>
    </row>
    <row r="3" ht="45.75" customHeight="1" spans="1:24">
      <c r="A3" s="144" t="str">
        <f>"2025"&amp;"年部门基本支出预算表"</f>
        <v>2025年部门基本支出预算表</v>
      </c>
      <c r="B3" s="145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5"/>
      <c r="P3" s="145"/>
      <c r="Q3" s="145"/>
      <c r="R3" s="144"/>
      <c r="S3" s="144"/>
      <c r="T3" s="144"/>
      <c r="U3" s="144"/>
      <c r="V3" s="144"/>
      <c r="W3" s="144"/>
      <c r="X3" s="144"/>
    </row>
    <row r="4" ht="18.75" customHeight="1" spans="1:24">
      <c r="A4" s="146" t="s">
        <v>1</v>
      </c>
      <c r="B4" s="147"/>
      <c r="C4" s="148"/>
      <c r="D4" s="148"/>
      <c r="E4" s="148"/>
      <c r="F4" s="148"/>
      <c r="G4" s="148"/>
      <c r="H4" s="148"/>
      <c r="I4" s="164"/>
      <c r="J4" s="164"/>
      <c r="K4" s="164"/>
      <c r="L4" s="164"/>
      <c r="M4" s="164"/>
      <c r="N4" s="164"/>
      <c r="O4" s="175"/>
      <c r="P4" s="175"/>
      <c r="Q4" s="175"/>
      <c r="R4" s="164"/>
      <c r="V4" s="143"/>
      <c r="X4" s="181" t="s">
        <v>2</v>
      </c>
    </row>
    <row r="5" ht="18" customHeight="1" spans="1:24">
      <c r="A5" s="149" t="s">
        <v>183</v>
      </c>
      <c r="B5" s="149" t="s">
        <v>184</v>
      </c>
      <c r="C5" s="149" t="s">
        <v>185</v>
      </c>
      <c r="D5" s="149" t="s">
        <v>186</v>
      </c>
      <c r="E5" s="149" t="s">
        <v>187</v>
      </c>
      <c r="F5" s="149" t="s">
        <v>188</v>
      </c>
      <c r="G5" s="149" t="s">
        <v>189</v>
      </c>
      <c r="H5" s="149" t="s">
        <v>190</v>
      </c>
      <c r="I5" s="165" t="s">
        <v>191</v>
      </c>
      <c r="J5" s="166" t="s">
        <v>191</v>
      </c>
      <c r="K5" s="166"/>
      <c r="L5" s="166"/>
      <c r="M5" s="166"/>
      <c r="N5" s="166"/>
      <c r="O5" s="176"/>
      <c r="P5" s="176"/>
      <c r="Q5" s="176"/>
      <c r="R5" s="179" t="s">
        <v>62</v>
      </c>
      <c r="S5" s="166" t="s">
        <v>63</v>
      </c>
      <c r="T5" s="166"/>
      <c r="U5" s="166"/>
      <c r="V5" s="166"/>
      <c r="W5" s="166"/>
      <c r="X5" s="177"/>
    </row>
    <row r="6" ht="18" customHeight="1" spans="1:24">
      <c r="A6" s="150"/>
      <c r="B6" s="151"/>
      <c r="C6" s="152"/>
      <c r="D6" s="150"/>
      <c r="E6" s="150"/>
      <c r="F6" s="150"/>
      <c r="G6" s="150"/>
      <c r="H6" s="150"/>
      <c r="I6" s="167" t="s">
        <v>192</v>
      </c>
      <c r="J6" s="165" t="s">
        <v>59</v>
      </c>
      <c r="K6" s="166"/>
      <c r="L6" s="166"/>
      <c r="M6" s="166"/>
      <c r="N6" s="177"/>
      <c r="O6" s="178" t="s">
        <v>193</v>
      </c>
      <c r="P6" s="176"/>
      <c r="Q6" s="180"/>
      <c r="R6" s="149" t="s">
        <v>62</v>
      </c>
      <c r="S6" s="165" t="s">
        <v>63</v>
      </c>
      <c r="T6" s="179" t="s">
        <v>65</v>
      </c>
      <c r="U6" s="166" t="s">
        <v>63</v>
      </c>
      <c r="V6" s="179" t="s">
        <v>67</v>
      </c>
      <c r="W6" s="179" t="s">
        <v>68</v>
      </c>
      <c r="X6" s="182" t="s">
        <v>69</v>
      </c>
    </row>
    <row r="7" ht="19.5" customHeight="1" spans="1:24">
      <c r="A7" s="151"/>
      <c r="B7" s="151"/>
      <c r="C7" s="151"/>
      <c r="D7" s="151"/>
      <c r="E7" s="151"/>
      <c r="F7" s="151"/>
      <c r="G7" s="151"/>
      <c r="H7" s="151"/>
      <c r="I7" s="151"/>
      <c r="J7" s="168" t="s">
        <v>194</v>
      </c>
      <c r="K7" s="149" t="s">
        <v>195</v>
      </c>
      <c r="L7" s="149" t="s">
        <v>196</v>
      </c>
      <c r="M7" s="149" t="s">
        <v>197</v>
      </c>
      <c r="N7" s="149" t="s">
        <v>198</v>
      </c>
      <c r="O7" s="149" t="s">
        <v>59</v>
      </c>
      <c r="P7" s="149" t="s">
        <v>60</v>
      </c>
      <c r="Q7" s="149" t="s">
        <v>61</v>
      </c>
      <c r="R7" s="151"/>
      <c r="S7" s="149" t="s">
        <v>58</v>
      </c>
      <c r="T7" s="149" t="s">
        <v>65</v>
      </c>
      <c r="U7" s="149" t="s">
        <v>199</v>
      </c>
      <c r="V7" s="149" t="s">
        <v>67</v>
      </c>
      <c r="W7" s="149" t="s">
        <v>68</v>
      </c>
      <c r="X7" s="149" t="s">
        <v>69</v>
      </c>
    </row>
    <row r="8" ht="37.5" customHeight="1" spans="1:24">
      <c r="A8" s="153"/>
      <c r="B8" s="154"/>
      <c r="C8" s="153"/>
      <c r="D8" s="153"/>
      <c r="E8" s="153"/>
      <c r="F8" s="153"/>
      <c r="G8" s="153"/>
      <c r="H8" s="153"/>
      <c r="I8" s="153"/>
      <c r="J8" s="169" t="s">
        <v>58</v>
      </c>
      <c r="K8" s="170" t="s">
        <v>200</v>
      </c>
      <c r="L8" s="170" t="s">
        <v>196</v>
      </c>
      <c r="M8" s="170" t="s">
        <v>197</v>
      </c>
      <c r="N8" s="170" t="s">
        <v>198</v>
      </c>
      <c r="O8" s="170" t="s">
        <v>196</v>
      </c>
      <c r="P8" s="170" t="s">
        <v>197</v>
      </c>
      <c r="Q8" s="170" t="s">
        <v>198</v>
      </c>
      <c r="R8" s="170" t="s">
        <v>62</v>
      </c>
      <c r="S8" s="170" t="s">
        <v>58</v>
      </c>
      <c r="T8" s="170" t="s">
        <v>65</v>
      </c>
      <c r="U8" s="170" t="s">
        <v>199</v>
      </c>
      <c r="V8" s="170" t="s">
        <v>67</v>
      </c>
      <c r="W8" s="170" t="s">
        <v>68</v>
      </c>
      <c r="X8" s="170" t="s">
        <v>69</v>
      </c>
    </row>
    <row r="9" customHeight="1" spans="1:24">
      <c r="A9" s="155">
        <v>1</v>
      </c>
      <c r="B9" s="155">
        <v>2</v>
      </c>
      <c r="C9" s="155">
        <v>3</v>
      </c>
      <c r="D9" s="155">
        <v>4</v>
      </c>
      <c r="E9" s="155">
        <v>5</v>
      </c>
      <c r="F9" s="155">
        <v>6</v>
      </c>
      <c r="G9" s="155">
        <v>7</v>
      </c>
      <c r="H9" s="155">
        <v>8</v>
      </c>
      <c r="I9" s="155">
        <v>9</v>
      </c>
      <c r="J9" s="155">
        <v>10</v>
      </c>
      <c r="K9" s="155">
        <v>11</v>
      </c>
      <c r="L9" s="155">
        <v>12</v>
      </c>
      <c r="M9" s="155">
        <v>13</v>
      </c>
      <c r="N9" s="155">
        <v>14</v>
      </c>
      <c r="O9" s="155">
        <v>15</v>
      </c>
      <c r="P9" s="155">
        <v>16</v>
      </c>
      <c r="Q9" s="155">
        <v>17</v>
      </c>
      <c r="R9" s="155">
        <v>18</v>
      </c>
      <c r="S9" s="155">
        <v>19</v>
      </c>
      <c r="T9" s="155">
        <v>20</v>
      </c>
      <c r="U9" s="155">
        <v>21</v>
      </c>
      <c r="V9" s="155">
        <v>22</v>
      </c>
      <c r="W9" s="155">
        <v>23</v>
      </c>
      <c r="X9" s="155">
        <v>24</v>
      </c>
    </row>
    <row r="10" ht="20.25" customHeight="1" spans="1:24">
      <c r="A10" s="156" t="s">
        <v>71</v>
      </c>
      <c r="B10" s="156" t="s">
        <v>71</v>
      </c>
      <c r="C10" s="156" t="s">
        <v>201</v>
      </c>
      <c r="D10" s="156" t="s">
        <v>202</v>
      </c>
      <c r="E10" s="156" t="s">
        <v>103</v>
      </c>
      <c r="F10" s="156" t="s">
        <v>104</v>
      </c>
      <c r="G10" s="156" t="s">
        <v>203</v>
      </c>
      <c r="H10" s="156" t="s">
        <v>204</v>
      </c>
      <c r="I10" s="171">
        <v>181128</v>
      </c>
      <c r="J10" s="171">
        <v>181128</v>
      </c>
      <c r="K10" s="171"/>
      <c r="L10" s="171"/>
      <c r="M10" s="171">
        <v>181128</v>
      </c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</row>
    <row r="11" s="139" customFormat="1" ht="20.25" customHeight="1" spans="1:24">
      <c r="A11" s="157" t="s">
        <v>71</v>
      </c>
      <c r="B11" s="157" t="s">
        <v>71</v>
      </c>
      <c r="C11" s="157" t="s">
        <v>201</v>
      </c>
      <c r="D11" s="157" t="s">
        <v>202</v>
      </c>
      <c r="E11" s="157" t="s">
        <v>103</v>
      </c>
      <c r="F11" s="157" t="s">
        <v>104</v>
      </c>
      <c r="G11" s="157" t="s">
        <v>205</v>
      </c>
      <c r="H11" s="157" t="s">
        <v>206</v>
      </c>
      <c r="I11" s="172">
        <v>298920</v>
      </c>
      <c r="J11" s="172">
        <v>298920</v>
      </c>
      <c r="K11" s="173"/>
      <c r="L11" s="173"/>
      <c r="M11" s="172">
        <v>298920</v>
      </c>
      <c r="N11" s="173"/>
      <c r="O11" s="172"/>
      <c r="P11" s="172"/>
      <c r="Q11" s="172"/>
      <c r="R11" s="172"/>
      <c r="S11" s="172"/>
      <c r="T11" s="172"/>
      <c r="U11" s="172"/>
      <c r="V11" s="172"/>
      <c r="W11" s="172"/>
      <c r="X11" s="172"/>
    </row>
    <row r="12" ht="20.25" customHeight="1" spans="1:24">
      <c r="A12" s="156" t="s">
        <v>71</v>
      </c>
      <c r="B12" s="156" t="s">
        <v>71</v>
      </c>
      <c r="C12" s="156" t="s">
        <v>201</v>
      </c>
      <c r="D12" s="156" t="s">
        <v>202</v>
      </c>
      <c r="E12" s="156" t="s">
        <v>103</v>
      </c>
      <c r="F12" s="156" t="s">
        <v>104</v>
      </c>
      <c r="G12" s="156" t="s">
        <v>207</v>
      </c>
      <c r="H12" s="156" t="s">
        <v>208</v>
      </c>
      <c r="I12" s="171">
        <v>20000</v>
      </c>
      <c r="J12" s="171">
        <v>20000</v>
      </c>
      <c r="K12" s="174"/>
      <c r="L12" s="174"/>
      <c r="M12" s="171">
        <v>20000</v>
      </c>
      <c r="N12" s="174"/>
      <c r="O12" s="171"/>
      <c r="P12" s="171"/>
      <c r="Q12" s="171"/>
      <c r="R12" s="171"/>
      <c r="S12" s="171"/>
      <c r="T12" s="171"/>
      <c r="U12" s="171"/>
      <c r="V12" s="171"/>
      <c r="W12" s="171"/>
      <c r="X12" s="171"/>
    </row>
    <row r="13" ht="20.25" customHeight="1" spans="1:24">
      <c r="A13" s="156" t="s">
        <v>71</v>
      </c>
      <c r="B13" s="156" t="s">
        <v>71</v>
      </c>
      <c r="C13" s="156" t="s">
        <v>209</v>
      </c>
      <c r="D13" s="156" t="s">
        <v>210</v>
      </c>
      <c r="E13" s="156" t="s">
        <v>115</v>
      </c>
      <c r="F13" s="156" t="s">
        <v>116</v>
      </c>
      <c r="G13" s="156" t="s">
        <v>211</v>
      </c>
      <c r="H13" s="156" t="s">
        <v>212</v>
      </c>
      <c r="I13" s="171">
        <v>108500</v>
      </c>
      <c r="J13" s="171">
        <v>108500</v>
      </c>
      <c r="K13" s="174"/>
      <c r="L13" s="174"/>
      <c r="M13" s="171">
        <v>108500</v>
      </c>
      <c r="N13" s="174"/>
      <c r="O13" s="171"/>
      <c r="P13" s="171"/>
      <c r="Q13" s="171"/>
      <c r="R13" s="171"/>
      <c r="S13" s="171"/>
      <c r="T13" s="171"/>
      <c r="U13" s="171"/>
      <c r="V13" s="171"/>
      <c r="W13" s="171"/>
      <c r="X13" s="171"/>
    </row>
    <row r="14" s="139" customFormat="1" ht="20.25" customHeight="1" spans="1:24">
      <c r="A14" s="157" t="s">
        <v>71</v>
      </c>
      <c r="B14" s="157" t="s">
        <v>71</v>
      </c>
      <c r="C14" s="157" t="s">
        <v>209</v>
      </c>
      <c r="D14" s="157" t="s">
        <v>210</v>
      </c>
      <c r="E14" s="157" t="s">
        <v>121</v>
      </c>
      <c r="F14" s="157" t="s">
        <v>122</v>
      </c>
      <c r="G14" s="157" t="s">
        <v>213</v>
      </c>
      <c r="H14" s="157" t="s">
        <v>214</v>
      </c>
      <c r="I14" s="172">
        <v>53600</v>
      </c>
      <c r="J14" s="172">
        <v>53600</v>
      </c>
      <c r="K14" s="173"/>
      <c r="L14" s="173"/>
      <c r="M14" s="172">
        <v>53600</v>
      </c>
      <c r="N14" s="173"/>
      <c r="O14" s="172"/>
      <c r="P14" s="172"/>
      <c r="Q14" s="172"/>
      <c r="R14" s="172"/>
      <c r="S14" s="172"/>
      <c r="T14" s="172"/>
      <c r="U14" s="172"/>
      <c r="V14" s="172"/>
      <c r="W14" s="172"/>
      <c r="X14" s="172"/>
    </row>
    <row r="15" s="139" customFormat="1" ht="20.25" customHeight="1" spans="1:24">
      <c r="A15" s="157" t="s">
        <v>71</v>
      </c>
      <c r="B15" s="157" t="s">
        <v>71</v>
      </c>
      <c r="C15" s="157" t="s">
        <v>209</v>
      </c>
      <c r="D15" s="157" t="s">
        <v>210</v>
      </c>
      <c r="E15" s="157" t="s">
        <v>123</v>
      </c>
      <c r="F15" s="157" t="s">
        <v>124</v>
      </c>
      <c r="G15" s="157" t="s">
        <v>215</v>
      </c>
      <c r="H15" s="157" t="s">
        <v>216</v>
      </c>
      <c r="I15" s="172">
        <v>33500</v>
      </c>
      <c r="J15" s="172">
        <v>33500</v>
      </c>
      <c r="K15" s="173"/>
      <c r="L15" s="173"/>
      <c r="M15" s="172">
        <v>33500</v>
      </c>
      <c r="N15" s="173"/>
      <c r="O15" s="172"/>
      <c r="P15" s="172"/>
      <c r="Q15" s="172"/>
      <c r="R15" s="172"/>
      <c r="S15" s="172"/>
      <c r="T15" s="172"/>
      <c r="U15" s="172"/>
      <c r="V15" s="172"/>
      <c r="W15" s="172"/>
      <c r="X15" s="172"/>
    </row>
    <row r="16" ht="20.25" customHeight="1" spans="1:24">
      <c r="A16" s="156" t="s">
        <v>71</v>
      </c>
      <c r="B16" s="156" t="s">
        <v>71</v>
      </c>
      <c r="C16" s="156" t="s">
        <v>209</v>
      </c>
      <c r="D16" s="156" t="s">
        <v>210</v>
      </c>
      <c r="E16" s="156" t="s">
        <v>125</v>
      </c>
      <c r="F16" s="156" t="s">
        <v>126</v>
      </c>
      <c r="G16" s="156" t="s">
        <v>217</v>
      </c>
      <c r="H16" s="156" t="s">
        <v>218</v>
      </c>
      <c r="I16" s="171">
        <v>2585</v>
      </c>
      <c r="J16" s="171">
        <v>2585</v>
      </c>
      <c r="K16" s="174"/>
      <c r="L16" s="174"/>
      <c r="M16" s="171">
        <v>2585</v>
      </c>
      <c r="N16" s="174"/>
      <c r="O16" s="171"/>
      <c r="P16" s="171"/>
      <c r="Q16" s="171"/>
      <c r="R16" s="171"/>
      <c r="S16" s="171"/>
      <c r="T16" s="171"/>
      <c r="U16" s="171"/>
      <c r="V16" s="171"/>
      <c r="W16" s="171"/>
      <c r="X16" s="171"/>
    </row>
    <row r="17" ht="20.25" customHeight="1" spans="1:24">
      <c r="A17" s="156" t="s">
        <v>71</v>
      </c>
      <c r="B17" s="156" t="s">
        <v>71</v>
      </c>
      <c r="C17" s="156" t="s">
        <v>209</v>
      </c>
      <c r="D17" s="156" t="s">
        <v>210</v>
      </c>
      <c r="E17" s="156" t="s">
        <v>125</v>
      </c>
      <c r="F17" s="156" t="s">
        <v>126</v>
      </c>
      <c r="G17" s="156" t="s">
        <v>217</v>
      </c>
      <c r="H17" s="156" t="s">
        <v>218</v>
      </c>
      <c r="I17" s="171">
        <v>1220</v>
      </c>
      <c r="J17" s="171">
        <v>1220</v>
      </c>
      <c r="K17" s="174"/>
      <c r="L17" s="174"/>
      <c r="M17" s="171">
        <v>1220</v>
      </c>
      <c r="N17" s="174"/>
      <c r="O17" s="171"/>
      <c r="P17" s="171"/>
      <c r="Q17" s="171"/>
      <c r="R17" s="171"/>
      <c r="S17" s="171"/>
      <c r="T17" s="171"/>
      <c r="U17" s="171"/>
      <c r="V17" s="171"/>
      <c r="W17" s="171"/>
      <c r="X17" s="171"/>
    </row>
    <row r="18" ht="20.25" customHeight="1" spans="1:24">
      <c r="A18" s="156" t="s">
        <v>71</v>
      </c>
      <c r="B18" s="156" t="s">
        <v>71</v>
      </c>
      <c r="C18" s="156" t="s">
        <v>219</v>
      </c>
      <c r="D18" s="156" t="s">
        <v>132</v>
      </c>
      <c r="E18" s="156" t="s">
        <v>131</v>
      </c>
      <c r="F18" s="156" t="s">
        <v>132</v>
      </c>
      <c r="G18" s="156" t="s">
        <v>220</v>
      </c>
      <c r="H18" s="156" t="s">
        <v>132</v>
      </c>
      <c r="I18" s="171">
        <v>82656</v>
      </c>
      <c r="J18" s="171">
        <v>82656</v>
      </c>
      <c r="K18" s="174"/>
      <c r="L18" s="174"/>
      <c r="M18" s="171">
        <v>82656</v>
      </c>
      <c r="N18" s="174"/>
      <c r="O18" s="171"/>
      <c r="P18" s="171"/>
      <c r="Q18" s="171"/>
      <c r="R18" s="171"/>
      <c r="S18" s="171"/>
      <c r="T18" s="171"/>
      <c r="U18" s="171"/>
      <c r="V18" s="171"/>
      <c r="W18" s="171"/>
      <c r="X18" s="171"/>
    </row>
    <row r="19" ht="20.25" customHeight="1" spans="1:24">
      <c r="A19" s="156" t="s">
        <v>71</v>
      </c>
      <c r="B19" s="156" t="s">
        <v>71</v>
      </c>
      <c r="C19" s="156" t="s">
        <v>221</v>
      </c>
      <c r="D19" s="156" t="s">
        <v>222</v>
      </c>
      <c r="E19" s="156" t="s">
        <v>103</v>
      </c>
      <c r="F19" s="156" t="s">
        <v>104</v>
      </c>
      <c r="G19" s="156" t="s">
        <v>223</v>
      </c>
      <c r="H19" s="156" t="s">
        <v>224</v>
      </c>
      <c r="I19" s="171">
        <v>45000</v>
      </c>
      <c r="J19" s="171">
        <v>45000</v>
      </c>
      <c r="K19" s="174"/>
      <c r="L19" s="174"/>
      <c r="M19" s="171">
        <v>45000</v>
      </c>
      <c r="N19" s="174"/>
      <c r="O19" s="171"/>
      <c r="P19" s="171"/>
      <c r="Q19" s="171"/>
      <c r="R19" s="171"/>
      <c r="S19" s="171"/>
      <c r="T19" s="171"/>
      <c r="U19" s="171"/>
      <c r="V19" s="171"/>
      <c r="W19" s="171"/>
      <c r="X19" s="171"/>
    </row>
    <row r="20" ht="20.25" customHeight="1" spans="1:24">
      <c r="A20" s="156" t="s">
        <v>71</v>
      </c>
      <c r="B20" s="156" t="s">
        <v>71</v>
      </c>
      <c r="C20" s="156" t="s">
        <v>225</v>
      </c>
      <c r="D20" s="156" t="s">
        <v>226</v>
      </c>
      <c r="E20" s="156" t="s">
        <v>103</v>
      </c>
      <c r="F20" s="156" t="s">
        <v>104</v>
      </c>
      <c r="G20" s="156" t="s">
        <v>227</v>
      </c>
      <c r="H20" s="156" t="s">
        <v>226</v>
      </c>
      <c r="I20" s="171">
        <v>12039.36</v>
      </c>
      <c r="J20" s="171">
        <v>12039.36</v>
      </c>
      <c r="K20" s="174"/>
      <c r="L20" s="174"/>
      <c r="M20" s="171">
        <v>12039.36</v>
      </c>
      <c r="N20" s="174"/>
      <c r="O20" s="171"/>
      <c r="P20" s="171"/>
      <c r="Q20" s="171"/>
      <c r="R20" s="171"/>
      <c r="S20" s="171"/>
      <c r="T20" s="171"/>
      <c r="U20" s="171"/>
      <c r="V20" s="171"/>
      <c r="W20" s="171"/>
      <c r="X20" s="171"/>
    </row>
    <row r="21" ht="20.25" customHeight="1" spans="1:24">
      <c r="A21" s="156" t="s">
        <v>71</v>
      </c>
      <c r="B21" s="156" t="s">
        <v>71</v>
      </c>
      <c r="C21" s="156" t="s">
        <v>225</v>
      </c>
      <c r="D21" s="156" t="s">
        <v>226</v>
      </c>
      <c r="E21" s="156" t="s">
        <v>103</v>
      </c>
      <c r="F21" s="156" t="s">
        <v>104</v>
      </c>
      <c r="G21" s="156" t="s">
        <v>227</v>
      </c>
      <c r="H21" s="156" t="s">
        <v>226</v>
      </c>
      <c r="I21" s="171">
        <v>888</v>
      </c>
      <c r="J21" s="171">
        <v>888</v>
      </c>
      <c r="K21" s="174"/>
      <c r="L21" s="174"/>
      <c r="M21" s="171">
        <v>888</v>
      </c>
      <c r="N21" s="174"/>
      <c r="O21" s="171"/>
      <c r="P21" s="171"/>
      <c r="Q21" s="171"/>
      <c r="R21" s="171"/>
      <c r="S21" s="171"/>
      <c r="T21" s="171"/>
      <c r="U21" s="171"/>
      <c r="V21" s="171"/>
      <c r="W21" s="171"/>
      <c r="X21" s="171"/>
    </row>
    <row r="22" ht="20.25" customHeight="1" spans="1:24">
      <c r="A22" s="156" t="s">
        <v>71</v>
      </c>
      <c r="B22" s="156" t="s">
        <v>71</v>
      </c>
      <c r="C22" s="156" t="s">
        <v>228</v>
      </c>
      <c r="D22" s="156" t="s">
        <v>229</v>
      </c>
      <c r="E22" s="156" t="s">
        <v>103</v>
      </c>
      <c r="F22" s="156" t="s">
        <v>104</v>
      </c>
      <c r="G22" s="156" t="s">
        <v>230</v>
      </c>
      <c r="H22" s="156" t="s">
        <v>231</v>
      </c>
      <c r="I22" s="171">
        <v>40000</v>
      </c>
      <c r="J22" s="171">
        <v>40000</v>
      </c>
      <c r="K22" s="174"/>
      <c r="L22" s="174"/>
      <c r="M22" s="171">
        <v>40000</v>
      </c>
      <c r="N22" s="174"/>
      <c r="O22" s="171"/>
      <c r="P22" s="171"/>
      <c r="Q22" s="171"/>
      <c r="R22" s="171"/>
      <c r="S22" s="171"/>
      <c r="T22" s="171"/>
      <c r="U22" s="171"/>
      <c r="V22" s="171"/>
      <c r="W22" s="171"/>
      <c r="X22" s="171"/>
    </row>
    <row r="23" ht="20.25" customHeight="1" spans="1:24">
      <c r="A23" s="156" t="s">
        <v>71</v>
      </c>
      <c r="B23" s="156" t="s">
        <v>71</v>
      </c>
      <c r="C23" s="156" t="s">
        <v>228</v>
      </c>
      <c r="D23" s="156" t="s">
        <v>229</v>
      </c>
      <c r="E23" s="156" t="s">
        <v>103</v>
      </c>
      <c r="F23" s="156" t="s">
        <v>104</v>
      </c>
      <c r="G23" s="156" t="s">
        <v>230</v>
      </c>
      <c r="H23" s="156" t="s">
        <v>231</v>
      </c>
      <c r="I23" s="171">
        <v>15540</v>
      </c>
      <c r="J23" s="171">
        <v>15540</v>
      </c>
      <c r="K23" s="174"/>
      <c r="L23" s="174"/>
      <c r="M23" s="171">
        <v>15540</v>
      </c>
      <c r="N23" s="174"/>
      <c r="O23" s="171"/>
      <c r="P23" s="171"/>
      <c r="Q23" s="171"/>
      <c r="R23" s="171"/>
      <c r="S23" s="171"/>
      <c r="T23" s="171"/>
      <c r="U23" s="171"/>
      <c r="V23" s="171"/>
      <c r="W23" s="171"/>
      <c r="X23" s="171"/>
    </row>
    <row r="24" ht="20.25" customHeight="1" spans="1:24">
      <c r="A24" s="156" t="s">
        <v>71</v>
      </c>
      <c r="B24" s="156" t="s">
        <v>71</v>
      </c>
      <c r="C24" s="156" t="s">
        <v>228</v>
      </c>
      <c r="D24" s="156" t="s">
        <v>229</v>
      </c>
      <c r="E24" s="156" t="s">
        <v>103</v>
      </c>
      <c r="F24" s="156" t="s">
        <v>104</v>
      </c>
      <c r="G24" s="156" t="s">
        <v>232</v>
      </c>
      <c r="H24" s="156" t="s">
        <v>233</v>
      </c>
      <c r="I24" s="171">
        <v>1835</v>
      </c>
      <c r="J24" s="171">
        <v>1835</v>
      </c>
      <c r="K24" s="174"/>
      <c r="L24" s="174"/>
      <c r="M24" s="171">
        <v>1835</v>
      </c>
      <c r="N24" s="174"/>
      <c r="O24" s="171"/>
      <c r="P24" s="171"/>
      <c r="Q24" s="171"/>
      <c r="R24" s="171"/>
      <c r="S24" s="171"/>
      <c r="T24" s="171"/>
      <c r="U24" s="171"/>
      <c r="V24" s="171"/>
      <c r="W24" s="171"/>
      <c r="X24" s="171"/>
    </row>
    <row r="25" s="139" customFormat="1" ht="20.25" customHeight="1" spans="1:24">
      <c r="A25" s="157" t="s">
        <v>71</v>
      </c>
      <c r="B25" s="157" t="s">
        <v>71</v>
      </c>
      <c r="C25" s="157" t="s">
        <v>228</v>
      </c>
      <c r="D25" s="157" t="s">
        <v>229</v>
      </c>
      <c r="E25" s="157" t="s">
        <v>103</v>
      </c>
      <c r="F25" s="157" t="s">
        <v>104</v>
      </c>
      <c r="G25" s="157" t="s">
        <v>234</v>
      </c>
      <c r="H25" s="157" t="s">
        <v>235</v>
      </c>
      <c r="I25" s="172">
        <v>2835</v>
      </c>
      <c r="J25" s="172">
        <v>2835</v>
      </c>
      <c r="K25" s="173"/>
      <c r="L25" s="173"/>
      <c r="M25" s="172">
        <v>2835</v>
      </c>
      <c r="N25" s="173"/>
      <c r="O25" s="172"/>
      <c r="P25" s="172"/>
      <c r="Q25" s="172"/>
      <c r="R25" s="172"/>
      <c r="S25" s="172"/>
      <c r="T25" s="172"/>
      <c r="U25" s="172"/>
      <c r="V25" s="172"/>
      <c r="W25" s="172"/>
      <c r="X25" s="172"/>
    </row>
    <row r="26" ht="20.25" customHeight="1" spans="1:24">
      <c r="A26" s="156" t="s">
        <v>71</v>
      </c>
      <c r="B26" s="156" t="s">
        <v>71</v>
      </c>
      <c r="C26" s="156" t="s">
        <v>228</v>
      </c>
      <c r="D26" s="156" t="s">
        <v>229</v>
      </c>
      <c r="E26" s="156" t="s">
        <v>103</v>
      </c>
      <c r="F26" s="156" t="s">
        <v>104</v>
      </c>
      <c r="G26" s="156" t="s">
        <v>236</v>
      </c>
      <c r="H26" s="156" t="s">
        <v>237</v>
      </c>
      <c r="I26" s="171">
        <v>2500</v>
      </c>
      <c r="J26" s="171">
        <v>2500</v>
      </c>
      <c r="K26" s="174"/>
      <c r="L26" s="174"/>
      <c r="M26" s="171">
        <v>2500</v>
      </c>
      <c r="N26" s="174"/>
      <c r="O26" s="171"/>
      <c r="P26" s="171"/>
      <c r="Q26" s="171"/>
      <c r="R26" s="171"/>
      <c r="S26" s="171"/>
      <c r="T26" s="171"/>
      <c r="U26" s="171"/>
      <c r="V26" s="171"/>
      <c r="W26" s="171"/>
      <c r="X26" s="171"/>
    </row>
    <row r="27" ht="20.25" customHeight="1" spans="1:24">
      <c r="A27" s="156" t="s">
        <v>71</v>
      </c>
      <c r="B27" s="156" t="s">
        <v>71</v>
      </c>
      <c r="C27" s="156" t="s">
        <v>228</v>
      </c>
      <c r="D27" s="156" t="s">
        <v>229</v>
      </c>
      <c r="E27" s="156" t="s">
        <v>103</v>
      </c>
      <c r="F27" s="156" t="s">
        <v>104</v>
      </c>
      <c r="G27" s="156" t="s">
        <v>238</v>
      </c>
      <c r="H27" s="156" t="s">
        <v>239</v>
      </c>
      <c r="I27" s="171">
        <v>3000</v>
      </c>
      <c r="J27" s="171">
        <v>3000</v>
      </c>
      <c r="K27" s="174"/>
      <c r="L27" s="174"/>
      <c r="M27" s="171">
        <v>3000</v>
      </c>
      <c r="N27" s="174"/>
      <c r="O27" s="171"/>
      <c r="P27" s="171"/>
      <c r="Q27" s="171"/>
      <c r="R27" s="171"/>
      <c r="S27" s="171"/>
      <c r="T27" s="171"/>
      <c r="U27" s="171"/>
      <c r="V27" s="171"/>
      <c r="W27" s="171"/>
      <c r="X27" s="171"/>
    </row>
    <row r="28" ht="20.25" customHeight="1" spans="1:24">
      <c r="A28" s="156" t="s">
        <v>71</v>
      </c>
      <c r="B28" s="156" t="s">
        <v>71</v>
      </c>
      <c r="C28" s="156" t="s">
        <v>228</v>
      </c>
      <c r="D28" s="156" t="s">
        <v>229</v>
      </c>
      <c r="E28" s="156" t="s">
        <v>103</v>
      </c>
      <c r="F28" s="156" t="s">
        <v>104</v>
      </c>
      <c r="G28" s="156" t="s">
        <v>240</v>
      </c>
      <c r="H28" s="156" t="s">
        <v>241</v>
      </c>
      <c r="I28" s="171">
        <v>4000</v>
      </c>
      <c r="J28" s="171">
        <v>4000</v>
      </c>
      <c r="K28" s="174"/>
      <c r="L28" s="174"/>
      <c r="M28" s="171">
        <v>4000</v>
      </c>
      <c r="N28" s="174"/>
      <c r="O28" s="171"/>
      <c r="P28" s="171"/>
      <c r="Q28" s="171"/>
      <c r="R28" s="171"/>
      <c r="S28" s="171"/>
      <c r="T28" s="171"/>
      <c r="U28" s="171"/>
      <c r="V28" s="171"/>
      <c r="W28" s="171"/>
      <c r="X28" s="171"/>
    </row>
    <row r="29" ht="20.25" customHeight="1" spans="1:24">
      <c r="A29" s="156" t="s">
        <v>71</v>
      </c>
      <c r="B29" s="156" t="s">
        <v>71</v>
      </c>
      <c r="C29" s="156" t="s">
        <v>228</v>
      </c>
      <c r="D29" s="156" t="s">
        <v>229</v>
      </c>
      <c r="E29" s="156" t="s">
        <v>103</v>
      </c>
      <c r="F29" s="156" t="s">
        <v>104</v>
      </c>
      <c r="G29" s="156" t="s">
        <v>242</v>
      </c>
      <c r="H29" s="156" t="s">
        <v>243</v>
      </c>
      <c r="I29" s="171">
        <v>5000</v>
      </c>
      <c r="J29" s="171">
        <v>5000</v>
      </c>
      <c r="K29" s="174"/>
      <c r="L29" s="174"/>
      <c r="M29" s="171">
        <v>5000</v>
      </c>
      <c r="N29" s="174"/>
      <c r="O29" s="171"/>
      <c r="P29" s="171"/>
      <c r="Q29" s="171"/>
      <c r="R29" s="171"/>
      <c r="S29" s="171"/>
      <c r="T29" s="171"/>
      <c r="U29" s="171"/>
      <c r="V29" s="171"/>
      <c r="W29" s="171"/>
      <c r="X29" s="171"/>
    </row>
    <row r="30" ht="20.25" customHeight="1" spans="1:24">
      <c r="A30" s="156" t="s">
        <v>71</v>
      </c>
      <c r="B30" s="156" t="s">
        <v>71</v>
      </c>
      <c r="C30" s="156" t="s">
        <v>228</v>
      </c>
      <c r="D30" s="156" t="s">
        <v>229</v>
      </c>
      <c r="E30" s="156" t="s">
        <v>109</v>
      </c>
      <c r="F30" s="156" t="s">
        <v>110</v>
      </c>
      <c r="G30" s="156" t="s">
        <v>244</v>
      </c>
      <c r="H30" s="156" t="s">
        <v>245</v>
      </c>
      <c r="I30" s="171">
        <v>1500</v>
      </c>
      <c r="J30" s="171">
        <v>1500</v>
      </c>
      <c r="K30" s="174"/>
      <c r="L30" s="174"/>
      <c r="M30" s="171">
        <v>1500</v>
      </c>
      <c r="N30" s="174"/>
      <c r="O30" s="171"/>
      <c r="P30" s="171"/>
      <c r="Q30" s="171"/>
      <c r="R30" s="171"/>
      <c r="S30" s="171"/>
      <c r="T30" s="171"/>
      <c r="U30" s="171"/>
      <c r="V30" s="171"/>
      <c r="W30" s="171"/>
      <c r="X30" s="171"/>
    </row>
    <row r="31" ht="20.25" customHeight="1" spans="1:24">
      <c r="A31" s="156" t="s">
        <v>71</v>
      </c>
      <c r="B31" s="156" t="s">
        <v>71</v>
      </c>
      <c r="C31" s="156" t="s">
        <v>228</v>
      </c>
      <c r="D31" s="156" t="s">
        <v>229</v>
      </c>
      <c r="E31" s="156" t="s">
        <v>103</v>
      </c>
      <c r="F31" s="156" t="s">
        <v>104</v>
      </c>
      <c r="G31" s="156" t="s">
        <v>246</v>
      </c>
      <c r="H31" s="156" t="s">
        <v>247</v>
      </c>
      <c r="I31" s="171">
        <v>15000</v>
      </c>
      <c r="J31" s="171">
        <v>15000</v>
      </c>
      <c r="K31" s="174"/>
      <c r="L31" s="174"/>
      <c r="M31" s="171">
        <v>15000</v>
      </c>
      <c r="N31" s="174"/>
      <c r="O31" s="171"/>
      <c r="P31" s="171"/>
      <c r="Q31" s="171"/>
      <c r="R31" s="171"/>
      <c r="S31" s="171"/>
      <c r="T31" s="171"/>
      <c r="U31" s="171"/>
      <c r="V31" s="171"/>
      <c r="W31" s="171"/>
      <c r="X31" s="171"/>
    </row>
    <row r="32" ht="20.25" customHeight="1" spans="1:24">
      <c r="A32" s="156" t="s">
        <v>71</v>
      </c>
      <c r="B32" s="156" t="s">
        <v>71</v>
      </c>
      <c r="C32" s="156" t="s">
        <v>228</v>
      </c>
      <c r="D32" s="156" t="s">
        <v>229</v>
      </c>
      <c r="E32" s="156" t="s">
        <v>103</v>
      </c>
      <c r="F32" s="156" t="s">
        <v>104</v>
      </c>
      <c r="G32" s="156" t="s">
        <v>223</v>
      </c>
      <c r="H32" s="156" t="s">
        <v>224</v>
      </c>
      <c r="I32" s="171">
        <v>4500</v>
      </c>
      <c r="J32" s="171">
        <v>4500</v>
      </c>
      <c r="K32" s="174"/>
      <c r="L32" s="174"/>
      <c r="M32" s="171">
        <v>4500</v>
      </c>
      <c r="N32" s="174"/>
      <c r="O32" s="171"/>
      <c r="P32" s="171"/>
      <c r="Q32" s="171"/>
      <c r="R32" s="171"/>
      <c r="S32" s="171"/>
      <c r="T32" s="171"/>
      <c r="U32" s="171"/>
      <c r="V32" s="171"/>
      <c r="W32" s="171"/>
      <c r="X32" s="171"/>
    </row>
    <row r="33" s="139" customFormat="1" ht="20.25" customHeight="1" spans="1:24">
      <c r="A33" s="157" t="s">
        <v>71</v>
      </c>
      <c r="B33" s="157" t="s">
        <v>71</v>
      </c>
      <c r="C33" s="157" t="s">
        <v>248</v>
      </c>
      <c r="D33" s="157" t="s">
        <v>249</v>
      </c>
      <c r="E33" s="157" t="s">
        <v>103</v>
      </c>
      <c r="F33" s="157" t="s">
        <v>104</v>
      </c>
      <c r="G33" s="157" t="s">
        <v>230</v>
      </c>
      <c r="H33" s="157" t="s">
        <v>231</v>
      </c>
      <c r="I33" s="172">
        <v>1000</v>
      </c>
      <c r="J33" s="172">
        <v>1000</v>
      </c>
      <c r="K33" s="173"/>
      <c r="L33" s="173"/>
      <c r="M33" s="172">
        <v>1000</v>
      </c>
      <c r="N33" s="173"/>
      <c r="O33" s="172"/>
      <c r="P33" s="172"/>
      <c r="Q33" s="172"/>
      <c r="R33" s="172"/>
      <c r="S33" s="172"/>
      <c r="T33" s="172"/>
      <c r="U33" s="172"/>
      <c r="V33" s="172"/>
      <c r="W33" s="172"/>
      <c r="X33" s="172"/>
    </row>
    <row r="34" ht="20.25" customHeight="1" spans="1:24">
      <c r="A34" s="156" t="s">
        <v>71</v>
      </c>
      <c r="B34" s="156" t="s">
        <v>71</v>
      </c>
      <c r="C34" s="156" t="s">
        <v>248</v>
      </c>
      <c r="D34" s="156" t="s">
        <v>249</v>
      </c>
      <c r="E34" s="156" t="s">
        <v>103</v>
      </c>
      <c r="F34" s="156" t="s">
        <v>104</v>
      </c>
      <c r="G34" s="156" t="s">
        <v>230</v>
      </c>
      <c r="H34" s="156" t="s">
        <v>231</v>
      </c>
      <c r="I34" s="171">
        <v>720</v>
      </c>
      <c r="J34" s="171">
        <v>720</v>
      </c>
      <c r="K34" s="174"/>
      <c r="L34" s="174"/>
      <c r="M34" s="171">
        <v>720</v>
      </c>
      <c r="N34" s="174"/>
      <c r="O34" s="171"/>
      <c r="P34" s="171"/>
      <c r="Q34" s="171"/>
      <c r="R34" s="171"/>
      <c r="S34" s="171"/>
      <c r="T34" s="171"/>
      <c r="U34" s="171"/>
      <c r="V34" s="171"/>
      <c r="W34" s="171"/>
      <c r="X34" s="171"/>
    </row>
    <row r="35" ht="20.25" customHeight="1" spans="1:24">
      <c r="A35" s="156" t="s">
        <v>71</v>
      </c>
      <c r="B35" s="156" t="s">
        <v>71</v>
      </c>
      <c r="C35" s="156" t="s">
        <v>248</v>
      </c>
      <c r="D35" s="156" t="s">
        <v>249</v>
      </c>
      <c r="E35" s="156" t="s">
        <v>103</v>
      </c>
      <c r="F35" s="156" t="s">
        <v>104</v>
      </c>
      <c r="G35" s="156" t="s">
        <v>246</v>
      </c>
      <c r="H35" s="156" t="s">
        <v>247</v>
      </c>
      <c r="I35" s="171">
        <v>2400</v>
      </c>
      <c r="J35" s="171">
        <v>2400</v>
      </c>
      <c r="K35" s="174"/>
      <c r="L35" s="174"/>
      <c r="M35" s="171">
        <v>2400</v>
      </c>
      <c r="N35" s="174"/>
      <c r="O35" s="171"/>
      <c r="P35" s="171"/>
      <c r="Q35" s="171"/>
      <c r="R35" s="171"/>
      <c r="S35" s="171"/>
      <c r="T35" s="171"/>
      <c r="U35" s="171"/>
      <c r="V35" s="171"/>
      <c r="W35" s="171"/>
      <c r="X35" s="171"/>
    </row>
    <row r="36" ht="20.25" customHeight="1" spans="1:24">
      <c r="A36" s="156" t="s">
        <v>71</v>
      </c>
      <c r="B36" s="156" t="s">
        <v>71</v>
      </c>
      <c r="C36" s="156" t="s">
        <v>250</v>
      </c>
      <c r="D36" s="156" t="s">
        <v>251</v>
      </c>
      <c r="E36" s="156" t="s">
        <v>103</v>
      </c>
      <c r="F36" s="156" t="s">
        <v>104</v>
      </c>
      <c r="G36" s="156" t="s">
        <v>207</v>
      </c>
      <c r="H36" s="156" t="s">
        <v>208</v>
      </c>
      <c r="I36" s="171">
        <v>110000</v>
      </c>
      <c r="J36" s="171">
        <v>110000</v>
      </c>
      <c r="K36" s="174"/>
      <c r="L36" s="174"/>
      <c r="M36" s="171">
        <v>110000</v>
      </c>
      <c r="N36" s="174"/>
      <c r="O36" s="171"/>
      <c r="P36" s="171"/>
      <c r="Q36" s="171"/>
      <c r="R36" s="171"/>
      <c r="S36" s="171"/>
      <c r="T36" s="171"/>
      <c r="U36" s="171"/>
      <c r="V36" s="171"/>
      <c r="W36" s="171"/>
      <c r="X36" s="171"/>
    </row>
    <row r="37" ht="20.25" customHeight="1" spans="1:24">
      <c r="A37" s="156" t="s">
        <v>71</v>
      </c>
      <c r="B37" s="156" t="s">
        <v>71</v>
      </c>
      <c r="C37" s="156" t="s">
        <v>250</v>
      </c>
      <c r="D37" s="156" t="s">
        <v>251</v>
      </c>
      <c r="E37" s="156" t="s">
        <v>103</v>
      </c>
      <c r="F37" s="156" t="s">
        <v>104</v>
      </c>
      <c r="G37" s="156" t="s">
        <v>207</v>
      </c>
      <c r="H37" s="156" t="s">
        <v>208</v>
      </c>
      <c r="I37" s="171">
        <v>121920</v>
      </c>
      <c r="J37" s="171">
        <v>121920</v>
      </c>
      <c r="K37" s="174"/>
      <c r="L37" s="174"/>
      <c r="M37" s="171">
        <v>121920</v>
      </c>
      <c r="N37" s="174"/>
      <c r="O37" s="171"/>
      <c r="P37" s="171"/>
      <c r="Q37" s="171"/>
      <c r="R37" s="171"/>
      <c r="S37" s="171"/>
      <c r="T37" s="171"/>
      <c r="U37" s="171"/>
      <c r="V37" s="171"/>
      <c r="W37" s="171"/>
      <c r="X37" s="171"/>
    </row>
    <row r="38" ht="20.25" customHeight="1" spans="1:24">
      <c r="A38" s="156" t="s">
        <v>71</v>
      </c>
      <c r="B38" s="156" t="s">
        <v>71</v>
      </c>
      <c r="C38" s="156" t="s">
        <v>252</v>
      </c>
      <c r="D38" s="156" t="s">
        <v>134</v>
      </c>
      <c r="E38" s="156" t="s">
        <v>133</v>
      </c>
      <c r="F38" s="156" t="s">
        <v>134</v>
      </c>
      <c r="G38" s="156" t="s">
        <v>205</v>
      </c>
      <c r="H38" s="156" t="s">
        <v>206</v>
      </c>
      <c r="I38" s="171">
        <v>5040</v>
      </c>
      <c r="J38" s="171">
        <v>5040</v>
      </c>
      <c r="K38" s="174"/>
      <c r="L38" s="174"/>
      <c r="M38" s="171">
        <v>5040</v>
      </c>
      <c r="N38" s="174"/>
      <c r="O38" s="171"/>
      <c r="P38" s="171"/>
      <c r="Q38" s="171"/>
      <c r="R38" s="171"/>
      <c r="S38" s="171"/>
      <c r="T38" s="171"/>
      <c r="U38" s="171"/>
      <c r="V38" s="171"/>
      <c r="W38" s="171"/>
      <c r="X38" s="171"/>
    </row>
    <row r="39" ht="20.25" customHeight="1" spans="1:24">
      <c r="A39" s="156" t="s">
        <v>71</v>
      </c>
      <c r="B39" s="156" t="s">
        <v>71</v>
      </c>
      <c r="C39" s="156" t="s">
        <v>253</v>
      </c>
      <c r="D39" s="156" t="s">
        <v>254</v>
      </c>
      <c r="E39" s="156" t="s">
        <v>103</v>
      </c>
      <c r="F39" s="156" t="s">
        <v>104</v>
      </c>
      <c r="G39" s="156" t="s">
        <v>255</v>
      </c>
      <c r="H39" s="156" t="s">
        <v>256</v>
      </c>
      <c r="I39" s="171">
        <v>44400</v>
      </c>
      <c r="J39" s="171">
        <v>44400</v>
      </c>
      <c r="K39" s="174"/>
      <c r="L39" s="174"/>
      <c r="M39" s="171">
        <v>44400</v>
      </c>
      <c r="N39" s="174"/>
      <c r="O39" s="171"/>
      <c r="P39" s="171"/>
      <c r="Q39" s="171"/>
      <c r="R39" s="171"/>
      <c r="S39" s="171"/>
      <c r="T39" s="171"/>
      <c r="U39" s="171"/>
      <c r="V39" s="171"/>
      <c r="W39" s="171"/>
      <c r="X39" s="171"/>
    </row>
    <row r="40" ht="20.25" customHeight="1" spans="1:24">
      <c r="A40" s="156" t="s">
        <v>71</v>
      </c>
      <c r="B40" s="156" t="s">
        <v>71</v>
      </c>
      <c r="C40" s="156" t="s">
        <v>253</v>
      </c>
      <c r="D40" s="156" t="s">
        <v>254</v>
      </c>
      <c r="E40" s="156" t="s">
        <v>103</v>
      </c>
      <c r="F40" s="156" t="s">
        <v>104</v>
      </c>
      <c r="G40" s="156" t="s">
        <v>255</v>
      </c>
      <c r="H40" s="156" t="s">
        <v>256</v>
      </c>
      <c r="I40" s="171">
        <v>2220</v>
      </c>
      <c r="J40" s="171">
        <v>2220</v>
      </c>
      <c r="K40" s="174"/>
      <c r="L40" s="174"/>
      <c r="M40" s="171">
        <v>2220</v>
      </c>
      <c r="N40" s="174"/>
      <c r="O40" s="171"/>
      <c r="P40" s="171"/>
      <c r="Q40" s="171"/>
      <c r="R40" s="171"/>
      <c r="S40" s="171"/>
      <c r="T40" s="171"/>
      <c r="U40" s="171"/>
      <c r="V40" s="171"/>
      <c r="W40" s="171"/>
      <c r="X40" s="171"/>
    </row>
    <row r="41" ht="20.25" customHeight="1" spans="1:24">
      <c r="A41" s="156" t="s">
        <v>71</v>
      </c>
      <c r="B41" s="156" t="s">
        <v>71</v>
      </c>
      <c r="C41" s="156" t="s">
        <v>253</v>
      </c>
      <c r="D41" s="156" t="s">
        <v>254</v>
      </c>
      <c r="E41" s="156" t="s">
        <v>103</v>
      </c>
      <c r="F41" s="156" t="s">
        <v>104</v>
      </c>
      <c r="G41" s="156" t="s">
        <v>255</v>
      </c>
      <c r="H41" s="156" t="s">
        <v>256</v>
      </c>
      <c r="I41" s="171">
        <v>12400</v>
      </c>
      <c r="J41" s="171">
        <v>12400</v>
      </c>
      <c r="K41" s="174"/>
      <c r="L41" s="174"/>
      <c r="M41" s="171">
        <v>12400</v>
      </c>
      <c r="N41" s="174"/>
      <c r="O41" s="171"/>
      <c r="P41" s="171"/>
      <c r="Q41" s="171"/>
      <c r="R41" s="171"/>
      <c r="S41" s="171"/>
      <c r="T41" s="171"/>
      <c r="U41" s="171"/>
      <c r="V41" s="171"/>
      <c r="W41" s="171"/>
      <c r="X41" s="171"/>
    </row>
    <row r="42" ht="17.25" customHeight="1" spans="1:24">
      <c r="A42" s="158" t="s">
        <v>173</v>
      </c>
      <c r="B42" s="159"/>
      <c r="C42" s="160"/>
      <c r="D42" s="160"/>
      <c r="E42" s="160"/>
      <c r="F42" s="160"/>
      <c r="G42" s="160"/>
      <c r="H42" s="162"/>
      <c r="I42" s="171">
        <v>1235846.36</v>
      </c>
      <c r="J42" s="171">
        <v>1235846.36</v>
      </c>
      <c r="K42" s="171"/>
      <c r="L42" s="171"/>
      <c r="M42" s="171">
        <v>1235846.36</v>
      </c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</row>
  </sheetData>
  <mergeCells count="31">
    <mergeCell ref="A3:X3"/>
    <mergeCell ref="A4:H4"/>
    <mergeCell ref="I5:X5"/>
    <mergeCell ref="J6:N6"/>
    <mergeCell ref="O6:Q6"/>
    <mergeCell ref="S6:X6"/>
    <mergeCell ref="A42:H42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workbookViewId="0">
      <pane ySplit="1" topLeftCell="A2" activePane="bottomLeft" state="frozen"/>
      <selection/>
      <selection pane="bottomLeft" activeCell="D20" sqref="D20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166666666667" customWidth="1"/>
    <col min="7" max="7" width="9.85" customWidth="1"/>
    <col min="8" max="8" width="17.7166666666667" customWidth="1"/>
    <col min="9" max="13" width="20" customWidth="1"/>
    <col min="14" max="14" width="12.2833333333333" customWidth="1"/>
    <col min="15" max="15" width="12.7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3"/>
      <c r="E2" s="2"/>
      <c r="F2" s="2"/>
      <c r="G2" s="2"/>
      <c r="H2" s="2"/>
      <c r="U2" s="133"/>
      <c r="W2" s="138" t="s">
        <v>257</v>
      </c>
    </row>
    <row r="3" ht="46.5" customHeight="1" spans="1:23">
      <c r="A3" s="3" t="str">
        <f>"2025"&amp;"年部门项目支出预算表"</f>
        <v>2025年部门项目支出预算表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ht="13.5" customHeight="1" spans="1:23">
      <c r="A4" s="4" t="s">
        <v>1</v>
      </c>
      <c r="B4" s="5"/>
      <c r="C4" s="5"/>
      <c r="D4" s="5"/>
      <c r="E4" s="5"/>
      <c r="F4" s="5"/>
      <c r="G4" s="5"/>
      <c r="H4" s="5"/>
      <c r="I4" s="19"/>
      <c r="J4" s="19"/>
      <c r="K4" s="19"/>
      <c r="L4" s="19"/>
      <c r="M4" s="19"/>
      <c r="N4" s="19"/>
      <c r="O4" s="19"/>
      <c r="P4" s="19"/>
      <c r="Q4" s="19"/>
      <c r="U4" s="133"/>
      <c r="W4" s="117" t="s">
        <v>2</v>
      </c>
    </row>
    <row r="5" ht="21.75" customHeight="1" spans="1:23">
      <c r="A5" s="6" t="s">
        <v>258</v>
      </c>
      <c r="B5" s="7" t="s">
        <v>185</v>
      </c>
      <c r="C5" s="6" t="s">
        <v>186</v>
      </c>
      <c r="D5" s="6" t="s">
        <v>259</v>
      </c>
      <c r="E5" s="7" t="s">
        <v>187</v>
      </c>
      <c r="F5" s="7" t="s">
        <v>188</v>
      </c>
      <c r="G5" s="7" t="s">
        <v>260</v>
      </c>
      <c r="H5" s="7" t="s">
        <v>261</v>
      </c>
      <c r="I5" s="31" t="s">
        <v>56</v>
      </c>
      <c r="J5" s="21" t="s">
        <v>262</v>
      </c>
      <c r="K5" s="22"/>
      <c r="L5" s="22"/>
      <c r="M5" s="23"/>
      <c r="N5" s="21" t="s">
        <v>193</v>
      </c>
      <c r="O5" s="22"/>
      <c r="P5" s="23"/>
      <c r="Q5" s="7" t="s">
        <v>62</v>
      </c>
      <c r="R5" s="21" t="s">
        <v>63</v>
      </c>
      <c r="S5" s="22"/>
      <c r="T5" s="22"/>
      <c r="U5" s="22"/>
      <c r="V5" s="22"/>
      <c r="W5" s="23"/>
    </row>
    <row r="6" ht="21.75" customHeight="1" spans="1:23">
      <c r="A6" s="8"/>
      <c r="B6" s="32"/>
      <c r="C6" s="8"/>
      <c r="D6" s="8"/>
      <c r="E6" s="9"/>
      <c r="F6" s="9"/>
      <c r="G6" s="9"/>
      <c r="H6" s="9"/>
      <c r="I6" s="32"/>
      <c r="J6" s="134" t="s">
        <v>59</v>
      </c>
      <c r="K6" s="135"/>
      <c r="L6" s="7" t="s">
        <v>60</v>
      </c>
      <c r="M6" s="7" t="s">
        <v>61</v>
      </c>
      <c r="N6" s="7" t="s">
        <v>59</v>
      </c>
      <c r="O6" s="7" t="s">
        <v>60</v>
      </c>
      <c r="P6" s="7" t="s">
        <v>61</v>
      </c>
      <c r="Q6" s="9"/>
      <c r="R6" s="7" t="s">
        <v>58</v>
      </c>
      <c r="S6" s="7" t="s">
        <v>65</v>
      </c>
      <c r="T6" s="7" t="s">
        <v>199</v>
      </c>
      <c r="U6" s="7" t="s">
        <v>67</v>
      </c>
      <c r="V6" s="7" t="s">
        <v>68</v>
      </c>
      <c r="W6" s="7" t="s">
        <v>69</v>
      </c>
    </row>
    <row r="7" ht="21" customHeight="1" spans="1:23">
      <c r="A7" s="32"/>
      <c r="B7" s="32"/>
      <c r="C7" s="32"/>
      <c r="D7" s="32"/>
      <c r="E7" s="32"/>
      <c r="F7" s="32"/>
      <c r="G7" s="32"/>
      <c r="H7" s="32"/>
      <c r="I7" s="32"/>
      <c r="J7" s="136" t="s">
        <v>58</v>
      </c>
      <c r="K7" s="137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</row>
    <row r="8" ht="39.75" customHeight="1" spans="1:23">
      <c r="A8" s="10"/>
      <c r="B8" s="25"/>
      <c r="C8" s="10"/>
      <c r="D8" s="10"/>
      <c r="E8" s="11"/>
      <c r="F8" s="11"/>
      <c r="G8" s="11"/>
      <c r="H8" s="11"/>
      <c r="I8" s="25"/>
      <c r="J8" s="65" t="s">
        <v>58</v>
      </c>
      <c r="K8" s="65" t="s">
        <v>263</v>
      </c>
      <c r="L8" s="11"/>
      <c r="M8" s="11"/>
      <c r="N8" s="11"/>
      <c r="O8" s="11"/>
      <c r="P8" s="11"/>
      <c r="Q8" s="11"/>
      <c r="R8" s="11"/>
      <c r="S8" s="11"/>
      <c r="T8" s="11"/>
      <c r="U8" s="25"/>
      <c r="V8" s="11"/>
      <c r="W8" s="11"/>
    </row>
    <row r="9" ht="15" customHeight="1" spans="1:23">
      <c r="A9" s="12">
        <v>1</v>
      </c>
      <c r="B9" s="12">
        <v>2</v>
      </c>
      <c r="C9" s="12">
        <v>3</v>
      </c>
      <c r="D9" s="12">
        <v>4</v>
      </c>
      <c r="E9" s="12">
        <v>5</v>
      </c>
      <c r="F9" s="12">
        <v>6</v>
      </c>
      <c r="G9" s="12">
        <v>7</v>
      </c>
      <c r="H9" s="12">
        <v>8</v>
      </c>
      <c r="I9" s="12">
        <v>9</v>
      </c>
      <c r="J9" s="12">
        <v>10</v>
      </c>
      <c r="K9" s="12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12">
        <v>21</v>
      </c>
      <c r="V9" s="35">
        <v>22</v>
      </c>
      <c r="W9" s="12">
        <v>23</v>
      </c>
    </row>
    <row r="10" ht="21.75" customHeight="1" spans="1:23">
      <c r="A10" s="66"/>
      <c r="B10" s="66"/>
      <c r="C10" s="66"/>
      <c r="D10" s="66"/>
      <c r="E10" s="66"/>
      <c r="F10" s="66"/>
      <c r="G10" s="66"/>
      <c r="H10" s="66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</row>
    <row r="11" ht="18.75" customHeight="1" spans="1:23">
      <c r="A11" s="29" t="s">
        <v>173</v>
      </c>
      <c r="B11" s="30"/>
      <c r="C11" s="30"/>
      <c r="D11" s="30"/>
      <c r="E11" s="30"/>
      <c r="F11" s="30"/>
      <c r="G11" s="30"/>
      <c r="H11" s="34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</row>
    <row r="12" customHeight="1" spans="1:1">
      <c r="A12" t="s">
        <v>181</v>
      </c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C18" sqref="C18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18" t="s">
        <v>264</v>
      </c>
    </row>
    <row r="3" ht="39.75" customHeight="1" spans="1:10">
      <c r="A3" s="64" t="str">
        <f>"2025"&amp;"年部门项目支出绩效目标表"</f>
        <v>2025年部门项目支出绩效目标表</v>
      </c>
      <c r="B3" s="3"/>
      <c r="C3" s="3"/>
      <c r="D3" s="3"/>
      <c r="E3" s="3"/>
      <c r="F3" s="67"/>
      <c r="G3" s="3"/>
      <c r="H3" s="67"/>
      <c r="I3" s="67"/>
      <c r="J3" s="3"/>
    </row>
    <row r="4" ht="17.25" customHeight="1" spans="1:1">
      <c r="A4" s="4" t="s">
        <v>1</v>
      </c>
    </row>
    <row r="5" ht="44.25" customHeight="1" spans="1:10">
      <c r="A5" s="65" t="s">
        <v>186</v>
      </c>
      <c r="B5" s="65" t="s">
        <v>265</v>
      </c>
      <c r="C5" s="65" t="s">
        <v>266</v>
      </c>
      <c r="D5" s="65" t="s">
        <v>267</v>
      </c>
      <c r="E5" s="65" t="s">
        <v>268</v>
      </c>
      <c r="F5" s="68" t="s">
        <v>269</v>
      </c>
      <c r="G5" s="65" t="s">
        <v>270</v>
      </c>
      <c r="H5" s="68" t="s">
        <v>271</v>
      </c>
      <c r="I5" s="68" t="s">
        <v>272</v>
      </c>
      <c r="J5" s="65" t="s">
        <v>273</v>
      </c>
    </row>
    <row r="6" ht="18.75" customHeight="1" spans="1:10">
      <c r="A6" s="132">
        <v>1</v>
      </c>
      <c r="B6" s="132">
        <v>2</v>
      </c>
      <c r="C6" s="132">
        <v>3</v>
      </c>
      <c r="D6" s="132">
        <v>4</v>
      </c>
      <c r="E6" s="132">
        <v>5</v>
      </c>
      <c r="F6" s="35">
        <v>6</v>
      </c>
      <c r="G6" s="132">
        <v>7</v>
      </c>
      <c r="H6" s="35">
        <v>8</v>
      </c>
      <c r="I6" s="35">
        <v>9</v>
      </c>
      <c r="J6" s="132">
        <v>10</v>
      </c>
    </row>
    <row r="7" ht="42" customHeight="1" spans="1:10">
      <c r="A7" s="27"/>
      <c r="B7" s="66"/>
      <c r="C7" s="66"/>
      <c r="D7" s="66"/>
      <c r="E7" s="69"/>
      <c r="F7" s="70"/>
      <c r="G7" s="69"/>
      <c r="H7" s="70"/>
      <c r="I7" s="70"/>
      <c r="J7" s="69"/>
    </row>
    <row r="8" ht="42" customHeight="1" spans="1:10">
      <c r="A8" s="27"/>
      <c r="B8" s="13"/>
      <c r="C8" s="13"/>
      <c r="D8" s="13"/>
      <c r="E8" s="27"/>
      <c r="F8" s="13"/>
      <c r="G8" s="27"/>
      <c r="H8" s="13"/>
      <c r="I8" s="13"/>
      <c r="J8" s="27"/>
    </row>
    <row r="9" customHeight="1" spans="1:1">
      <c r="A9" t="s">
        <v>181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kmcg</cp:lastModifiedBy>
  <dcterms:created xsi:type="dcterms:W3CDTF">2025-02-06T23:09:00Z</dcterms:created>
  <dcterms:modified xsi:type="dcterms:W3CDTF">2025-03-18T11:42:32Z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2052-11.8.2.10624</vt:lpwstr>
  </property>
</Properties>
</file>