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 firstSheet="10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<sst xmlns="http://schemas.openxmlformats.org/spreadsheetml/2006/main" count="1063" uniqueCount="421">
  <si>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</si>
  <si>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</si>
  <si>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</si>
  <si>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</si>
  <si>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</si>
  <si>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</si>
  <si>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</t>
  </si>
  <si>
    <t xml:space="preserve"> 一、一般公共服务支出</t>
  </si>
  <si>
    <t>二、政府性基金预算</t>
  </si>
  <si>
    <t xml:space="preserve"> 二、外交支出</t>
  </si>
  <si>
    <t>三、国有资本经营预算</t>
  </si>
  <si>
    <t xml:space="preserve"> 三、国防支出</t>
  </si>
  <si>
    <t>四、财政专户管理资金</t>
  </si>
  <si>
    <t xml:space="preserve"> 四、公共安全支出</t>
  </si>
  <si>
    <t>五、事业收入</t>
  </si>
  <si>
    <t xml:space="preserve"> 五、教育支出</t>
  </si>
  <si>
    <t>六、事业单位经营收入</t>
  </si>
  <si>
    <t xml:space="preserve"> 六、科学技术支出 </t>
  </si>
  <si>
    <t>七、上级补助收入</t>
  </si>
  <si>
    <t xml:space="preserve"> 七、文化旅游体育与传媒支出</t>
  </si>
  <si>
    <t>八、附属单位上缴收入</t>
  </si>
  <si>
    <t xml:space="preserve"> 八、社会保障和就业支出</t>
  </si>
  <si>
    <t>九、其他收入</t>
  </si>
  <si>
    <t xml:space="preserve"> 九、卫生健康支出</t>
  </si>
  <si>
    <t>十、上年结转结余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</si>
  <si>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</si>
  <si>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</si>
  <si>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</si>
  <si>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</si>
  <si>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</si>
  <si>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</si>
  <si>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</si>
  <si>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</si>
  <si>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</si>
  <si>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</si>
  <si>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</si>
  <si>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</si>
  <si>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</si>
  <si>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</si>
  <si>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</si>
  <si>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</si>
  <si>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</si>
  <si>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</si>
  <si>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</si>
  <si>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</si>
  <si>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</si>
  <si>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</si>
  <si>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</si>
  <si>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</si>
  <si>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</si>
  <si>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</si>
  <si>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</si>
  <si>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</si>
  <si>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</si>
  <si>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</si>
  <si>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</si>
  <si>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</si>
  <si>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</si>
  <si>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</si>
  <si>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</si>
  <si>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</si>
  <si>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184</t>
  </si>
  <si>
    <t>昆明市呈贡区供销合作社联合社</t>
  </si>
  <si>
    <t>184001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</si>
  <si>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</si>
  <si>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</si>
  <si>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</si>
  <si>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</si>
  <si>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</si>
  <si>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</si>
  <si>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</si>
  <si>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</si>
  <si>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</si>
  <si>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</si>
  <si>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</si>
  <si>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</si>
  <si>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</si>
  <si>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</si>
  <si>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</si>
  <si>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</si>
  <si>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</si>
  <si>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</si>
  <si>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</si>
  <si>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</si>
  <si>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</si>
  <si>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</si>
  <si>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</si>
  <si>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</si>
  <si>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</si>
  <si>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</si>
  <si>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</si>
  <si>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</si>
  <si>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</si>
  <si>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</si>
  <si>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</si>
  <si>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</si>
  <si>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</si>
  <si>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</si>
  <si>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</si>
  <si>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</si>
  <si>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</si>
  <si>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</si>
  <si>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</si>
  <si>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</si>
  <si>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</si>
  <si>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</si>
  <si>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</si>
  <si>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</si>
  <si>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</si>
  <si>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</si>
  <si>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</si>
  <si>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</si>
  <si>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</si>
  <si>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</si>
  <si>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</si>
  <si>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</si>
  <si>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</si>
  <si>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</si>
  <si>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</si>
  <si>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</si>
  <si>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</si>
  <si>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</si>
  <si>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</si>
  <si>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</si>
  <si>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</si>
  <si>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</si>
  <si>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2160299</t>
  </si>
  <si>
    <t>其他商业流通事务支出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</si>
  <si>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</si>
  <si>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</si>
  <si>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</si>
  <si>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</si>
  <si>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</si>
  <si>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</si>
  <si>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</si>
  <si>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</si>
  <si>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</si>
  <si>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</si>
  <si>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</si>
  <si>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</si>
  <si>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</si>
  <si>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</si>
  <si>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</si>
  <si>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</si>
  <si>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</si>
  <si>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</si>
  <si>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</si>
  <si>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</si>
  <si>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</si>
  <si>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</si>
  <si>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</si>
  <si>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</si>
  <si>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</si>
  <si>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</si>
  <si>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</si>
  <si>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</si>
  <si>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</si>
  <si>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</si>
  <si>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</si>
  <si>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</si>
  <si>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</si>
  <si>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</si>
  <si>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</si>
  <si>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</si>
  <si>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</si>
  <si>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</si>
  <si>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</si>
  <si>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</si>
  <si>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</si>
  <si>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</si>
  <si>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</si>
  <si>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</si>
  <si>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</si>
  <si>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</si>
  <si>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</si>
  <si>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</si>
  <si>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单位名称：昆明市呈贡区供销合作社联合社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</si>
  <si>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</si>
  <si>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</si>
  <si>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</si>
  <si>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</si>
  <si>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</si>
  <si>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</si>
  <si>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</si>
  <si>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</si>
  <si>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</si>
  <si>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</si>
  <si>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</si>
  <si>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</si>
  <si>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</si>
  <si>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</si>
  <si>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</si>
  <si>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</si>
  <si>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</si>
  <si>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</si>
  <si>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</si>
  <si>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</si>
  <si>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</si>
  <si>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</si>
  <si>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</si>
  <si>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</si>
  <si>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</si>
  <si>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530121210000000003027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</si>
  <si>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</si>
  <si>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</si>
  <si>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</si>
  <si>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</si>
  <si>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</si>
  <si>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</si>
  <si>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</si>
  <si>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530121210000000003308</t>
  </si>
  <si>
    <t>530121231100001607432</t>
  </si>
  <si>
    <t>行政人员绩效奖励</t>
  </si>
  <si>
    <t>530121210000000003028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</si>
  <si>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</si>
  <si>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</si>
  <si>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</si>
  <si>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</si>
  <si>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</si>
  <si>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</si>
  <si>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</si>
  <si>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</si>
  <si>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</si>
  <si>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530121210000000003029</t>
  </si>
  <si>
    <t>30113</t>
  </si>
  <si>
    <t>530121231100001607418</t>
  </si>
  <si>
    <t>遗属补助及抚恤金</t>
  </si>
  <si>
    <t>30305</t>
  </si>
  <si>
    <t>生活补助</t>
  </si>
  <si>
    <t>530121231100001607433</t>
  </si>
  <si>
    <t>离退休人员支出</t>
  </si>
  <si>
    <t>530121241100002245873</t>
  </si>
  <si>
    <t>其他人员支出</t>
  </si>
  <si>
    <t>30199</t>
  </si>
  <si>
    <t>其他工资福利支出</t>
  </si>
  <si>
    <t>530121210000000003430</t>
  </si>
  <si>
    <t>30217</t>
  </si>
  <si>
    <t>530121210000000003033</t>
  </si>
  <si>
    <t>公务交通补贴</t>
  </si>
  <si>
    <t>30239</t>
  </si>
  <si>
    <t>其他交通费用</t>
  </si>
  <si>
    <t>530121210000000003034</t>
  </si>
  <si>
    <t>工会经费</t>
  </si>
  <si>
    <t>30228</t>
  </si>
  <si>
    <t>530121210000000003035</t>
  </si>
  <si>
    <t>一般公用运转支出</t>
  </si>
  <si>
    <t>30216</t>
  </si>
  <si>
    <t>培训费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</si>
  <si>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</si>
  <si>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</si>
  <si>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</si>
  <si>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</si>
  <si>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</si>
  <si>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</si>
  <si>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</si>
  <si>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</si>
  <si>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</si>
  <si>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</si>
  <si>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</si>
  <si>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</si>
  <si>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</si>
  <si>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</si>
  <si>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30229</t>
  </si>
  <si>
    <t>福利费</t>
  </si>
  <si>
    <t>530121231100001580269</t>
  </si>
  <si>
    <t>编外人员公用经费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</si>
  <si>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</si>
  <si>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</si>
  <si>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</si>
  <si>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</si>
  <si>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</si>
  <si>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</si>
  <si>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</si>
  <si>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</si>
  <si>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530121251100003755810</t>
  </si>
  <si>
    <t>党建工作经费</t>
  </si>
  <si>
    <t>530121251100003751686</t>
  </si>
  <si>
    <t>2025年离退休干部党组织工作经费</t>
  </si>
  <si>
    <t>530121210000000002296</t>
  </si>
  <si>
    <t>供销社发展经费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</si>
  <si>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</si>
  <si>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</si>
  <si>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</si>
  <si>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</si>
  <si>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</si>
  <si>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</si>
  <si>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</si>
  <si>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</si>
  <si>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</si>
  <si>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</si>
  <si>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供销社2025年队伍建设工作，保证供销社资产增值保值，维护好供销系统的各种权益效益。抓好人员思想建设及供销行业的安全生产工作。深化供销社改革发展，持续做好”三农“工作，服务好农村，做好城镇化转型。统筹兼顾，联系好各单位、与供销系统内各基层社、各公司间，做好维稳工作。</t>
  </si>
  <si>
    <t>产出指标</t>
  </si>
  <si>
    <t>数量指标</t>
  </si>
  <si>
    <t>培训人数</t>
  </si>
  <si>
    <t>&gt;=</t>
  </si>
  <si>
    <t>250</t>
  </si>
  <si>
    <t>人</t>
  </si>
  <si>
    <t>定量指标</t>
  </si>
  <si>
    <t>根据2025年市社综合目标规定的培训人数</t>
  </si>
  <si>
    <t>打造农副产品销售渠道</t>
  </si>
  <si>
    <t>1.00</t>
  </si>
  <si>
    <t>个</t>
  </si>
  <si>
    <t>根据2025年市社综合目标规定实施</t>
  </si>
  <si>
    <t>质量指标</t>
  </si>
  <si>
    <t>建设标准</t>
  </si>
  <si>
    <t>=</t>
  </si>
  <si>
    <t>100</t>
  </si>
  <si>
    <t>%</t>
  </si>
  <si>
    <t>定性指标</t>
  </si>
  <si>
    <t>打造农副产品销售渠道，推进基层网点建设。</t>
  </si>
  <si>
    <t>培训标准</t>
  </si>
  <si>
    <t>90</t>
  </si>
  <si>
    <t>各项培训的规定课程标准</t>
  </si>
  <si>
    <t>时效指标</t>
  </si>
  <si>
    <t>项目完成的年数</t>
  </si>
  <si>
    <t>年</t>
  </si>
  <si>
    <t>该项目在2025年必须完成</t>
  </si>
  <si>
    <t>成本指标</t>
  </si>
  <si>
    <t>经济成本指标</t>
  </si>
  <si>
    <t>14000</t>
  </si>
  <si>
    <t>元</t>
  </si>
  <si>
    <t>培训经费0.5万元，打造农副产品销售渠道0.9万元.</t>
  </si>
  <si>
    <t>效益指标</t>
  </si>
  <si>
    <t>经济效益</t>
  </si>
  <si>
    <t>提高供销系统人员收入</t>
  </si>
  <si>
    <t>切实提高受培训人、受帮助站点的收入</t>
  </si>
  <si>
    <t>社会效益</t>
  </si>
  <si>
    <t>供销系统的各项安全生产</t>
  </si>
  <si>
    <t>0</t>
  </si>
  <si>
    <t>件</t>
  </si>
  <si>
    <t>确保供销系统零安全事故发生</t>
  </si>
  <si>
    <t>可持续影响</t>
  </si>
  <si>
    <t>供销社的社会竞争力</t>
  </si>
  <si>
    <t>提高社会竞争力，不被社会发展淘汰，做好行业的保值增值。</t>
  </si>
  <si>
    <t>满意度指标</t>
  </si>
  <si>
    <t>服务对象满意度</t>
  </si>
  <si>
    <t>供销系统员工</t>
  </si>
  <si>
    <t>供销社系统员工满意度</t>
  </si>
  <si>
    <t>供销系统服务群众</t>
  </si>
  <si>
    <t>80</t>
  </si>
  <si>
    <t>供销站点所服务群众的满意度</t>
  </si>
  <si>
    <t>2025年退休支部6000*2，书记300元/月*2*12，副书记、委员200元/月*6*12，以上三项共计33600元。</t>
  </si>
  <si>
    <t>退休支部</t>
  </si>
  <si>
    <t>2025年离退休干部党组织工作经费预算</t>
  </si>
  <si>
    <t>书记</t>
  </si>
  <si>
    <t>副书记、委员</t>
  </si>
  <si>
    <t>2025年</t>
  </si>
  <si>
    <t>6000*2+300*2*12+200*12*6=33600</t>
  </si>
  <si>
    <t>2个退休支部：6000*2=12000元；2个支部书记：300*2*12=7200元；6个副书记、委员：200*12*6=14400元。</t>
  </si>
  <si>
    <t>离退休干部党组织工作的开展</t>
  </si>
  <si>
    <t>离退休党员干部</t>
  </si>
  <si>
    <t>2025年机关事业单位党员7人，活动经费共计2400元。</t>
  </si>
  <si>
    <t>党员人数</t>
  </si>
  <si>
    <t>2025年党建工作经费预算</t>
  </si>
  <si>
    <t>全年2400元</t>
  </si>
  <si>
    <t>2400元</t>
  </si>
  <si>
    <t>供销社系统党员党建工作开展程度</t>
  </si>
  <si>
    <t>党员活动满意</t>
  </si>
  <si>
    <t>预算06表</t>
  </si>
  <si>
    <t>政府性基金预算支出预算表</t>
  </si>
  <si>
    <t>政府性基金预算支出</t>
  </si>
  <si>
    <t>合  计</t>
  </si>
  <si>
    <t>此表为空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</si>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</sst>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9"/>
      <color theme="1"/>
      <name val="宋体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7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</cellStyleXfs>
  <cellXfs count="21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57" applyFont="1" applyFill="1" applyBorder="1" applyAlignment="1" applyProtection="1">
      <alignment horizontal="left" vertical="center"/>
      <protection locked="0"/>
    </xf>
    <xf numFmtId="0" fontId="4" fillId="0" borderId="0" xfId="57" applyFont="1" applyFill="1" applyBorder="1" applyAlignment="1" applyProtection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/>
    <xf numFmtId="0" fontId="5" fillId="0" borderId="0" xfId="0" applyFont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49" fontId="9" fillId="0" borderId="7" xfId="53" applyFont="1">
      <alignment horizontal="left" vertical="center" wrapText="1"/>
    </xf>
    <xf numFmtId="178" fontId="9" fillId="0" borderId="7" xfId="54" applyFont="1" applyAlignment="1">
      <alignment horizontal="left" vertical="center"/>
    </xf>
    <xf numFmtId="178" fontId="9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4" fillId="0" borderId="1" xfId="57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right" vertical="center"/>
      <protection locked="0"/>
    </xf>
    <xf numFmtId="0" fontId="15" fillId="0" borderId="7" xfId="57" applyFont="1" applyFill="1" applyBorder="1" applyAlignment="1" applyProtection="1"/>
    <xf numFmtId="178" fontId="6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3"/>
  <sheetViews>
    <sheetView showGridLines="0" showZeros="0" workbookViewId="0">
      <pane ySplit="1" topLeftCell="A11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31"/>
      <c r="B2" s="31"/>
      <c r="C2" s="31"/>
      <c r="D2" s="31" t="s">
        <v>0</v>
      </c>
    </row>
    <row r="3" customFormat="1" ht="41.25" customHeight="1" spans="1:1">
      <c r="A3" s="49" t="str">
        <f>"2025"&amp;"年财务收支预算总表"</f>
        <v>2025年财务收支预算总表</v>
      </c>
    </row>
    <row r="4" customFormat="1" ht="17.25" customHeight="1" spans="1:4">
      <c r="A4" s="211" t="str">
        <f>"单位名称："&amp;"昆明市呈贡区供销合作社联合社"</f>
        <v>单位名称：昆明市呈贡区供销合作社联合社</v>
      </c>
      <c r="B4" s="182"/>
      <c r="D4" s="152" t="s">
        <v>1</v>
      </c>
    </row>
    <row r="5" ht="23.25" customHeight="1" spans="1:4">
      <c r="A5" s="165" t="s">
        <v>2</v>
      </c>
      <c r="B5" s="212"/>
      <c r="C5" s="165" t="s">
        <v>3</v>
      </c>
      <c r="D5" s="209"/>
    </row>
    <row r="6" ht="24" customHeight="1" spans="1:4">
      <c r="A6" s="166" t="s">
        <v>4</v>
      </c>
      <c r="B6" s="166" t="str">
        <f>"2025"&amp;"年预算"</f>
        <v>2025年预算</v>
      </c>
      <c r="C6" s="166" t="s">
        <v>5</v>
      </c>
      <c r="D6" s="166" t="str">
        <f>"2025"&amp;"年预算"</f>
        <v>2025年预算</v>
      </c>
    </row>
    <row r="7" ht="17.25" customHeight="1" spans="1:4">
      <c r="A7" s="185" t="s">
        <v>6</v>
      </c>
      <c r="B7" s="83">
        <v>3062388.68</v>
      </c>
      <c r="C7" s="185" t="s">
        <v>7</v>
      </c>
      <c r="D7" s="83"/>
    </row>
    <row r="8" ht="17.25" customHeight="1" spans="1:4">
      <c r="A8" s="185" t="s">
        <v>8</v>
      </c>
      <c r="B8" s="83"/>
      <c r="C8" s="185" t="s">
        <v>9</v>
      </c>
      <c r="D8" s="83"/>
    </row>
    <row r="9" ht="17.25" customHeight="1" spans="1:4">
      <c r="A9" s="185" t="s">
        <v>10</v>
      </c>
      <c r="B9" s="83"/>
      <c r="C9" s="213" t="s">
        <v>11</v>
      </c>
      <c r="D9" s="83"/>
    </row>
    <row r="10" ht="17.25" customHeight="1" spans="1:4">
      <c r="A10" s="185" t="s">
        <v>12</v>
      </c>
      <c r="B10" s="83"/>
      <c r="C10" s="213" t="s">
        <v>13</v>
      </c>
      <c r="D10" s="83"/>
    </row>
    <row r="11" ht="17.25" customHeight="1" spans="1:4">
      <c r="A11" s="185" t="s">
        <v>14</v>
      </c>
      <c r="B11" s="83"/>
      <c r="C11" s="213" t="s">
        <v>15</v>
      </c>
      <c r="D11" s="83">
        <v>2700</v>
      </c>
    </row>
    <row r="12" ht="17.25" customHeight="1" spans="1:4">
      <c r="A12" s="185" t="s">
        <v>16</v>
      </c>
      <c r="B12" s="83"/>
      <c r="C12" s="213" t="s">
        <v>17</v>
      </c>
      <c r="D12" s="83"/>
    </row>
    <row r="13" ht="17.25" customHeight="1" spans="1:4">
      <c r="A13" s="185" t="s">
        <v>18</v>
      </c>
      <c r="B13" s="83"/>
      <c r="C13" s="38" t="s">
        <v>19</v>
      </c>
      <c r="D13" s="83"/>
    </row>
    <row r="14" ht="17.25" customHeight="1" spans="1:4">
      <c r="A14" s="185" t="s">
        <v>20</v>
      </c>
      <c r="B14" s="83"/>
      <c r="C14" s="38" t="s">
        <v>21</v>
      </c>
      <c r="D14" s="83">
        <v>517620</v>
      </c>
    </row>
    <row r="15" ht="17.25" customHeight="1" spans="1:4">
      <c r="A15" s="185" t="s">
        <v>22</v>
      </c>
      <c r="B15" s="83"/>
      <c r="C15" s="38" t="s">
        <v>23</v>
      </c>
      <c r="D15" s="83">
        <v>255950</v>
      </c>
    </row>
    <row r="16" ht="17.25" customHeight="1" spans="1:4">
      <c r="A16" s="185" t="s">
        <v>24</v>
      </c>
      <c r="B16" s="83"/>
      <c r="C16" s="38" t="s">
        <v>25</v>
      </c>
      <c r="D16" s="83"/>
    </row>
    <row r="17" ht="17.25" customHeight="1" spans="1:4">
      <c r="A17" s="187"/>
      <c r="B17" s="83"/>
      <c r="C17" s="38" t="s">
        <v>26</v>
      </c>
      <c r="D17" s="83"/>
    </row>
    <row r="18" ht="17.25" customHeight="1" spans="1:4">
      <c r="A18" s="187"/>
      <c r="B18" s="83"/>
      <c r="C18" s="38" t="s">
        <v>27</v>
      </c>
      <c r="D18" s="83"/>
    </row>
    <row r="19" ht="17.25" customHeight="1" spans="1:4">
      <c r="A19" s="187"/>
      <c r="B19" s="83"/>
      <c r="C19" s="38" t="s">
        <v>28</v>
      </c>
      <c r="D19" s="83"/>
    </row>
    <row r="20" ht="17.25" customHeight="1" spans="1:4">
      <c r="A20" s="187"/>
      <c r="B20" s="83"/>
      <c r="C20" s="38" t="s">
        <v>29</v>
      </c>
      <c r="D20" s="83"/>
    </row>
    <row r="21" ht="17.25" customHeight="1" spans="1:4">
      <c r="A21" s="187"/>
      <c r="B21" s="83"/>
      <c r="C21" s="38" t="s">
        <v>30</v>
      </c>
      <c r="D21" s="83">
        <v>2113609.68</v>
      </c>
    </row>
    <row r="22" ht="17.25" customHeight="1" spans="1:4">
      <c r="A22" s="187"/>
      <c r="B22" s="83"/>
      <c r="C22" s="38" t="s">
        <v>31</v>
      </c>
      <c r="D22" s="83"/>
    </row>
    <row r="23" ht="17.25" customHeight="1" spans="1:4">
      <c r="A23" s="187"/>
      <c r="B23" s="83"/>
      <c r="C23" s="38" t="s">
        <v>32</v>
      </c>
      <c r="D23" s="83"/>
    </row>
    <row r="24" ht="17.25" customHeight="1" spans="1:4">
      <c r="A24" s="187"/>
      <c r="B24" s="83"/>
      <c r="C24" s="38" t="s">
        <v>33</v>
      </c>
      <c r="D24" s="83"/>
    </row>
    <row r="25" ht="17.25" customHeight="1" spans="1:4">
      <c r="A25" s="187"/>
      <c r="B25" s="83"/>
      <c r="C25" s="38" t="s">
        <v>34</v>
      </c>
      <c r="D25" s="83">
        <v>172509</v>
      </c>
    </row>
    <row r="26" ht="17.25" customHeight="1" spans="1:4">
      <c r="A26" s="187"/>
      <c r="B26" s="83"/>
      <c r="C26" s="38" t="s">
        <v>35</v>
      </c>
      <c r="D26" s="83"/>
    </row>
    <row r="27" ht="17.25" customHeight="1" spans="1:4">
      <c r="A27" s="187"/>
      <c r="B27" s="83"/>
      <c r="C27" s="186" t="s">
        <v>36</v>
      </c>
      <c r="D27" s="83"/>
    </row>
    <row r="28" ht="17.25" customHeight="1" spans="1:4">
      <c r="A28" s="187"/>
      <c r="B28" s="83"/>
      <c r="C28" s="38" t="s">
        <v>37</v>
      </c>
      <c r="D28" s="83"/>
    </row>
    <row r="29" ht="16.5" customHeight="1" spans="1:4">
      <c r="A29" s="187"/>
      <c r="B29" s="83"/>
      <c r="C29" s="38" t="s">
        <v>38</v>
      </c>
      <c r="D29" s="83"/>
    </row>
    <row r="30" ht="16.5" customHeight="1" spans="1:4">
      <c r="A30" s="187"/>
      <c r="B30" s="83"/>
      <c r="C30" s="186" t="s">
        <v>39</v>
      </c>
      <c r="D30" s="83"/>
    </row>
    <row r="31" ht="17.25" customHeight="1" spans="1:4">
      <c r="A31" s="187"/>
      <c r="B31" s="83"/>
      <c r="C31" s="186" t="s">
        <v>40</v>
      </c>
      <c r="D31" s="83"/>
    </row>
    <row r="32" ht="17.25" customHeight="1" spans="1:4">
      <c r="A32" s="187"/>
      <c r="B32" s="83"/>
      <c r="C32" s="38" t="s">
        <v>41</v>
      </c>
      <c r="D32" s="83"/>
    </row>
    <row r="33" ht="15" customHeight="1" spans="1:4">
      <c r="A33" s="188" t="s">
        <v>42</v>
      </c>
      <c r="B33" s="83">
        <v>3062388.68</v>
      </c>
      <c r="C33" s="188" t="s">
        <v>43</v>
      </c>
      <c r="D33" s="83">
        <v>3062388.68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pane ySplit="1" topLeftCell="A2" activePane="bottomLeft" state="frozen"/>
      <selection/>
      <selection pane="bottomLeft" activeCell="G25" sqref="G25"/>
    </sheetView>
  </sheetViews>
  <sheetFormatPr defaultColWidth="8.575" defaultRowHeight="12.75" customHeight="1"/>
  <cols>
    <col min="1" max="1" width="15.2833333333333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7.25" customHeight="1" spans="1:1">
      <c r="A2" s="31" t="s">
        <v>44</v>
      </c>
    </row>
    <row r="3" customFormat="1" ht="41.25" customHeight="1" spans="1:1">
      <c r="A3" s="49" t="str">
        <f>"2025"&amp;"年部门收入预算总表"</f>
        <v>2025年部门收入预算总表</v>
      </c>
    </row>
    <row r="4" customFormat="1" ht="17.25" customHeight="1" spans="1:19">
      <c r="A4" s="173" t="str">
        <f>"单位名称："&amp;"昆明市呈贡区供销合作社联合社"</f>
        <v>单位名称：昆明市呈贡区供销合作社联合社</v>
      </c>
      <c r="S4" s="31" t="s">
        <v>1</v>
      </c>
    </row>
    <row r="5" ht="21.75" customHeight="1" spans="1:19">
      <c r="A5" s="203" t="s">
        <v>45</v>
      </c>
      <c r="B5" s="204" t="s">
        <v>46</v>
      </c>
      <c r="C5" s="204" t="s">
        <v>47</v>
      </c>
      <c r="D5" s="205" t="s">
        <v>48</v>
      </c>
      <c r="E5" s="205"/>
      <c r="F5" s="205"/>
      <c r="G5" s="205"/>
      <c r="H5" s="205"/>
      <c r="I5" s="205"/>
      <c r="J5" s="205"/>
      <c r="K5" s="205"/>
      <c r="L5" s="205"/>
      <c r="M5" s="210"/>
      <c r="N5" s="205" t="s">
        <v>49</v>
      </c>
      <c r="O5" s="205"/>
      <c r="P5" s="205"/>
      <c r="Q5" s="205"/>
      <c r="R5" s="205"/>
      <c r="S5" s="210"/>
    </row>
    <row r="6" ht="30" customHeight="1" spans="1:19">
      <c r="A6" s="206"/>
      <c r="B6" s="207"/>
      <c r="C6" s="207"/>
      <c r="D6" s="207" t="s">
        <v>50</v>
      </c>
      <c r="E6" s="207" t="s">
        <v>51</v>
      </c>
      <c r="F6" s="207" t="s">
        <v>52</v>
      </c>
      <c r="G6" s="207" t="s">
        <v>53</v>
      </c>
      <c r="H6" s="207" t="s">
        <v>54</v>
      </c>
      <c r="I6" s="207" t="s">
        <v>55</v>
      </c>
      <c r="J6" s="207" t="s">
        <v>56</v>
      </c>
      <c r="K6" s="207" t="s">
        <v>57</v>
      </c>
      <c r="L6" s="207" t="s">
        <v>58</v>
      </c>
      <c r="M6" s="207" t="s">
        <v>59</v>
      </c>
      <c r="N6" s="207" t="s">
        <v>50</v>
      </c>
      <c r="O6" s="207" t="s">
        <v>51</v>
      </c>
      <c r="P6" s="207" t="s">
        <v>52</v>
      </c>
      <c r="Q6" s="207" t="s">
        <v>53</v>
      </c>
      <c r="R6" s="207" t="s">
        <v>54</v>
      </c>
      <c r="S6" s="207" t="s">
        <v>60</v>
      </c>
    </row>
    <row r="7" ht="17.25" customHeight="1" spans="1:19">
      <c r="A7" s="23" t="s">
        <v>61</v>
      </c>
      <c r="B7" s="23" t="s">
        <v>62</v>
      </c>
      <c r="C7" s="83">
        <v>3062388.68</v>
      </c>
      <c r="D7" s="83">
        <v>3062388.68</v>
      </c>
      <c r="E7" s="83">
        <v>3062388.68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ht="17.25" customHeight="1" spans="1:19">
      <c r="A8" s="178" t="s">
        <v>63</v>
      </c>
      <c r="B8" s="178" t="s">
        <v>62</v>
      </c>
      <c r="C8" s="83">
        <v>3062388.68</v>
      </c>
      <c r="D8" s="83">
        <v>3062388.68</v>
      </c>
      <c r="E8" s="83">
        <v>3062388.68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ht="17.25" customHeight="1" spans="1:19">
      <c r="A9" s="208" t="s">
        <v>47</v>
      </c>
      <c r="B9" s="209"/>
      <c r="C9" s="83">
        <v>3062388.68</v>
      </c>
      <c r="D9" s="83">
        <v>3062388.68</v>
      </c>
      <c r="E9" s="83">
        <v>3062388.68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</sheetData>
  <mergeCells count="9">
    <mergeCell ref="A2:S2"/>
    <mergeCell ref="A3:S3"/>
    <mergeCell ref="A4:B4"/>
    <mergeCell ref="D5:M5"/>
    <mergeCell ref="N5:S5"/>
    <mergeCell ref="A9:B9"/>
    <mergeCell ref="A5:A6"/>
    <mergeCell ref="B5:B6"/>
    <mergeCell ref="C5:C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topLeftCell="H1" workbookViewId="0">
      <pane ySplit="1" topLeftCell="A13" activePane="bottomLeft" state="frozen"/>
      <selection/>
      <selection pane="bottomLeft" activeCell="C34" sqref="C3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31" t="s">
        <v>64</v>
      </c>
    </row>
    <row r="3" ht="41.25" customHeight="1" spans="1:1">
      <c r="A3" s="49" t="str">
        <f>"2025"&amp;"年部门支出预算表"</f>
        <v>2025年部门支出预算表</v>
      </c>
    </row>
    <row r="4" ht="17.25" customHeight="1" spans="1:15">
      <c r="A4" s="173" t="str">
        <f>"单位名称："&amp;"昆明市呈贡区供销合作社联合社"</f>
        <v>单位名称：昆明市呈贡区供销合作社联合社</v>
      </c>
      <c r="O4" s="31" t="s">
        <v>1</v>
      </c>
    </row>
    <row r="5" ht="27" customHeight="1" spans="1:15">
      <c r="A5" s="189" t="s">
        <v>65</v>
      </c>
      <c r="B5" s="189" t="s">
        <v>66</v>
      </c>
      <c r="C5" s="189" t="s">
        <v>47</v>
      </c>
      <c r="D5" s="190" t="s">
        <v>51</v>
      </c>
      <c r="E5" s="191"/>
      <c r="F5" s="192"/>
      <c r="G5" s="193" t="s">
        <v>52</v>
      </c>
      <c r="H5" s="193" t="s">
        <v>53</v>
      </c>
      <c r="I5" s="193" t="s">
        <v>67</v>
      </c>
      <c r="J5" s="190" t="s">
        <v>60</v>
      </c>
      <c r="K5" s="191"/>
      <c r="L5" s="191"/>
      <c r="M5" s="191"/>
      <c r="N5" s="200"/>
      <c r="O5" s="201"/>
    </row>
    <row r="6" ht="42" customHeight="1" spans="1:15">
      <c r="A6" s="194"/>
      <c r="B6" s="194"/>
      <c r="C6" s="195"/>
      <c r="D6" s="196" t="s">
        <v>50</v>
      </c>
      <c r="E6" s="196" t="s">
        <v>68</v>
      </c>
      <c r="F6" s="196" t="s">
        <v>69</v>
      </c>
      <c r="G6" s="195"/>
      <c r="H6" s="195"/>
      <c r="I6" s="202"/>
      <c r="J6" s="196" t="s">
        <v>50</v>
      </c>
      <c r="K6" s="183" t="s">
        <v>70</v>
      </c>
      <c r="L6" s="183" t="s">
        <v>71</v>
      </c>
      <c r="M6" s="183" t="s">
        <v>72</v>
      </c>
      <c r="N6" s="183" t="s">
        <v>73</v>
      </c>
      <c r="O6" s="183" t="s">
        <v>74</v>
      </c>
    </row>
    <row r="7" ht="18" customHeight="1" spans="1:15">
      <c r="A7" s="55" t="s">
        <v>75</v>
      </c>
      <c r="B7" s="55" t="s">
        <v>76</v>
      </c>
      <c r="C7" s="55" t="s">
        <v>77</v>
      </c>
      <c r="D7" s="59" t="s">
        <v>78</v>
      </c>
      <c r="E7" s="59" t="s">
        <v>79</v>
      </c>
      <c r="F7" s="59" t="s">
        <v>80</v>
      </c>
      <c r="G7" s="59" t="s">
        <v>81</v>
      </c>
      <c r="H7" s="59" t="s">
        <v>82</v>
      </c>
      <c r="I7" s="59" t="s">
        <v>83</v>
      </c>
      <c r="J7" s="59" t="s">
        <v>84</v>
      </c>
      <c r="K7" s="59" t="s">
        <v>85</v>
      </c>
      <c r="L7" s="59" t="s">
        <v>86</v>
      </c>
      <c r="M7" s="59" t="s">
        <v>87</v>
      </c>
      <c r="N7" s="55" t="s">
        <v>88</v>
      </c>
      <c r="O7" s="59" t="s">
        <v>89</v>
      </c>
    </row>
    <row r="8" ht="21" customHeight="1" spans="1:15">
      <c r="A8" s="60" t="s">
        <v>90</v>
      </c>
      <c r="B8" s="60" t="s">
        <v>91</v>
      </c>
      <c r="C8" s="83">
        <v>2700</v>
      </c>
      <c r="D8" s="83">
        <v>2700</v>
      </c>
      <c r="E8" s="83">
        <v>2700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97" t="s">
        <v>92</v>
      </c>
      <c r="B9" s="197" t="s">
        <v>93</v>
      </c>
      <c r="C9" s="83">
        <v>2700</v>
      </c>
      <c r="D9" s="83">
        <v>2700</v>
      </c>
      <c r="E9" s="83">
        <v>2700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customHeight="1" spans="1:15">
      <c r="A10" s="198" t="s">
        <v>94</v>
      </c>
      <c r="B10" s="198" t="s">
        <v>95</v>
      </c>
      <c r="C10" s="83">
        <v>2700</v>
      </c>
      <c r="D10" s="83">
        <v>2700</v>
      </c>
      <c r="E10" s="83">
        <v>2700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customHeight="1" spans="1:15">
      <c r="A11" s="60" t="s">
        <v>96</v>
      </c>
      <c r="B11" s="60" t="s">
        <v>97</v>
      </c>
      <c r="C11" s="83">
        <v>517620</v>
      </c>
      <c r="D11" s="83">
        <v>517620</v>
      </c>
      <c r="E11" s="83">
        <v>517620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customHeight="1" spans="1:15">
      <c r="A12" s="197" t="s">
        <v>98</v>
      </c>
      <c r="B12" s="197" t="s">
        <v>99</v>
      </c>
      <c r="C12" s="83">
        <v>506700</v>
      </c>
      <c r="D12" s="83">
        <v>506700</v>
      </c>
      <c r="E12" s="83">
        <v>506700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customHeight="1" spans="1:15">
      <c r="A13" s="198" t="s">
        <v>100</v>
      </c>
      <c r="B13" s="198" t="s">
        <v>101</v>
      </c>
      <c r="C13" s="83">
        <v>206400</v>
      </c>
      <c r="D13" s="83">
        <v>206400</v>
      </c>
      <c r="E13" s="83">
        <v>206400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customHeight="1" spans="1:15">
      <c r="A14" s="198" t="s">
        <v>102</v>
      </c>
      <c r="B14" s="198" t="s">
        <v>103</v>
      </c>
      <c r="C14" s="83">
        <v>105000</v>
      </c>
      <c r="D14" s="83">
        <v>105000</v>
      </c>
      <c r="E14" s="83">
        <v>105000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customHeight="1" spans="1:15">
      <c r="A15" s="198" t="s">
        <v>104</v>
      </c>
      <c r="B15" s="198" t="s">
        <v>105</v>
      </c>
      <c r="C15" s="83">
        <v>195300</v>
      </c>
      <c r="D15" s="83">
        <v>195300</v>
      </c>
      <c r="E15" s="83">
        <v>195300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customHeight="1" spans="1:15">
      <c r="A16" s="197" t="s">
        <v>106</v>
      </c>
      <c r="B16" s="197" t="s">
        <v>107</v>
      </c>
      <c r="C16" s="83">
        <v>10920</v>
      </c>
      <c r="D16" s="83">
        <v>10920</v>
      </c>
      <c r="E16" s="83">
        <v>10920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customHeight="1" spans="1:15">
      <c r="A17" s="198" t="s">
        <v>108</v>
      </c>
      <c r="B17" s="198" t="s">
        <v>109</v>
      </c>
      <c r="C17" s="83">
        <v>10920</v>
      </c>
      <c r="D17" s="83">
        <v>10920</v>
      </c>
      <c r="E17" s="83">
        <v>10920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customHeight="1" spans="1:15">
      <c r="A18" s="60" t="s">
        <v>110</v>
      </c>
      <c r="B18" s="60" t="s">
        <v>111</v>
      </c>
      <c r="C18" s="83">
        <v>255950</v>
      </c>
      <c r="D18" s="83">
        <v>255950</v>
      </c>
      <c r="E18" s="83">
        <v>255950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customHeight="1" spans="1:15">
      <c r="A19" s="197" t="s">
        <v>112</v>
      </c>
      <c r="B19" s="197" t="s">
        <v>113</v>
      </c>
      <c r="C19" s="83">
        <v>255950</v>
      </c>
      <c r="D19" s="83">
        <v>255950</v>
      </c>
      <c r="E19" s="83">
        <v>255950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customHeight="1" spans="1:15">
      <c r="A20" s="198" t="s">
        <v>114</v>
      </c>
      <c r="B20" s="198" t="s">
        <v>115</v>
      </c>
      <c r="C20" s="83">
        <v>96480</v>
      </c>
      <c r="D20" s="83">
        <v>96480</v>
      </c>
      <c r="E20" s="83">
        <v>96480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customHeight="1" spans="1:15">
      <c r="A21" s="198" t="s">
        <v>116</v>
      </c>
      <c r="B21" s="198" t="s">
        <v>117</v>
      </c>
      <c r="C21" s="83">
        <v>145900</v>
      </c>
      <c r="D21" s="83">
        <v>145900</v>
      </c>
      <c r="E21" s="83">
        <v>145900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customHeight="1" spans="1:15">
      <c r="A22" s="198" t="s">
        <v>118</v>
      </c>
      <c r="B22" s="198" t="s">
        <v>119</v>
      </c>
      <c r="C22" s="83">
        <v>13570</v>
      </c>
      <c r="D22" s="83">
        <v>13570</v>
      </c>
      <c r="E22" s="83">
        <v>13570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customHeight="1" spans="1:15">
      <c r="A23" s="60" t="s">
        <v>120</v>
      </c>
      <c r="B23" s="60" t="s">
        <v>121</v>
      </c>
      <c r="C23" s="83">
        <v>2113609.68</v>
      </c>
      <c r="D23" s="83">
        <v>2113609.68</v>
      </c>
      <c r="E23" s="83">
        <v>2063609.68</v>
      </c>
      <c r="F23" s="83">
        <v>50000</v>
      </c>
      <c r="G23" s="83"/>
      <c r="H23" s="83"/>
      <c r="I23" s="83"/>
      <c r="J23" s="83"/>
      <c r="K23" s="83"/>
      <c r="L23" s="83"/>
      <c r="M23" s="83"/>
      <c r="N23" s="83"/>
      <c r="O23" s="83"/>
    </row>
    <row r="24" customHeight="1" spans="1:15">
      <c r="A24" s="197" t="s">
        <v>122</v>
      </c>
      <c r="B24" s="197" t="s">
        <v>123</v>
      </c>
      <c r="C24" s="83">
        <v>2113609.68</v>
      </c>
      <c r="D24" s="83">
        <v>2113609.68</v>
      </c>
      <c r="E24" s="83">
        <v>2063609.68</v>
      </c>
      <c r="F24" s="83">
        <v>50000</v>
      </c>
      <c r="G24" s="83"/>
      <c r="H24" s="83"/>
      <c r="I24" s="83"/>
      <c r="J24" s="83"/>
      <c r="K24" s="83"/>
      <c r="L24" s="83"/>
      <c r="M24" s="83"/>
      <c r="N24" s="83"/>
      <c r="O24" s="83"/>
    </row>
    <row r="25" customHeight="1" spans="1:15">
      <c r="A25" s="198" t="s">
        <v>124</v>
      </c>
      <c r="B25" s="198" t="s">
        <v>125</v>
      </c>
      <c r="C25" s="83">
        <v>2063609.68</v>
      </c>
      <c r="D25" s="83">
        <v>2063609.68</v>
      </c>
      <c r="E25" s="83">
        <v>2063609.68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customHeight="1" spans="1:15">
      <c r="A26" s="198" t="s">
        <v>126</v>
      </c>
      <c r="B26" s="198" t="s">
        <v>127</v>
      </c>
      <c r="C26" s="83">
        <v>50000</v>
      </c>
      <c r="D26" s="83">
        <v>50000</v>
      </c>
      <c r="E26" s="83"/>
      <c r="F26" s="83">
        <v>50000</v>
      </c>
      <c r="G26" s="83"/>
      <c r="H26" s="83"/>
      <c r="I26" s="83"/>
      <c r="J26" s="83"/>
      <c r="K26" s="83"/>
      <c r="L26" s="83"/>
      <c r="M26" s="83"/>
      <c r="N26" s="83"/>
      <c r="O26" s="83"/>
    </row>
    <row r="27" customHeight="1" spans="1:15">
      <c r="A27" s="60" t="s">
        <v>128</v>
      </c>
      <c r="B27" s="60" t="s">
        <v>129</v>
      </c>
      <c r="C27" s="83">
        <v>172509</v>
      </c>
      <c r="D27" s="83">
        <v>172509</v>
      </c>
      <c r="E27" s="83">
        <v>172509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customHeight="1" spans="1:15">
      <c r="A28" s="197" t="s">
        <v>130</v>
      </c>
      <c r="B28" s="197" t="s">
        <v>131</v>
      </c>
      <c r="C28" s="83">
        <v>172509</v>
      </c>
      <c r="D28" s="83">
        <v>172509</v>
      </c>
      <c r="E28" s="83">
        <v>172509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customHeight="1" spans="1:15">
      <c r="A29" s="198" t="s">
        <v>132</v>
      </c>
      <c r="B29" s="198" t="s">
        <v>133</v>
      </c>
      <c r="C29" s="83">
        <v>170829</v>
      </c>
      <c r="D29" s="83">
        <v>170829</v>
      </c>
      <c r="E29" s="83">
        <v>170829</v>
      </c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customHeight="1" spans="1:15">
      <c r="A30" s="198" t="s">
        <v>134</v>
      </c>
      <c r="B30" s="198" t="s">
        <v>135</v>
      </c>
      <c r="C30" s="83">
        <v>1680</v>
      </c>
      <c r="D30" s="83">
        <v>1680</v>
      </c>
      <c r="E30" s="83">
        <v>1680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customHeight="1" spans="1:15">
      <c r="A31" s="55" t="s">
        <v>47</v>
      </c>
      <c r="B31" s="199"/>
      <c r="C31" s="83">
        <v>3062388.68</v>
      </c>
      <c r="D31" s="83">
        <v>3062388.68</v>
      </c>
      <c r="E31" s="83">
        <v>3012388.68</v>
      </c>
      <c r="F31" s="83">
        <v>50000</v>
      </c>
      <c r="G31" s="83"/>
      <c r="H31" s="83"/>
      <c r="I31" s="83"/>
      <c r="J31" s="83"/>
      <c r="K31" s="83"/>
      <c r="L31" s="83"/>
      <c r="M31" s="83"/>
      <c r="N31" s="83"/>
      <c r="O31" s="83"/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D40" sqref="D4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33"/>
      <c r="B2" s="31"/>
      <c r="C2" s="31"/>
      <c r="D2" s="31" t="s">
        <v>136</v>
      </c>
    </row>
    <row r="3" ht="41.25" customHeight="1" spans="1:1">
      <c r="A3" s="49" t="str">
        <f>"2025"&amp;"年部门财政拨款收支预算总表"</f>
        <v>2025年部门财政拨款收支预算总表</v>
      </c>
    </row>
    <row r="4" ht="17.25" customHeight="1" spans="1:4">
      <c r="A4" s="181" t="str">
        <f>"单位名称："&amp;"昆明市呈贡区供销合作社联合社"</f>
        <v>单位名称：昆明市呈贡区供销合作社联合社</v>
      </c>
      <c r="B4" s="182"/>
      <c r="D4" s="31" t="s">
        <v>1</v>
      </c>
    </row>
    <row r="5" ht="17.25" customHeight="1" spans="1:4">
      <c r="A5" s="183" t="s">
        <v>2</v>
      </c>
      <c r="B5" s="184"/>
      <c r="C5" s="183" t="s">
        <v>3</v>
      </c>
      <c r="D5" s="184"/>
    </row>
    <row r="6" ht="18.75" customHeight="1" spans="1:4">
      <c r="A6" s="183" t="s">
        <v>4</v>
      </c>
      <c r="B6" s="183" t="s">
        <v>137</v>
      </c>
      <c r="C6" s="183" t="s">
        <v>5</v>
      </c>
      <c r="D6" s="183" t="s">
        <v>137</v>
      </c>
    </row>
    <row r="7" ht="16.5" customHeight="1" spans="1:4">
      <c r="A7" s="185" t="s">
        <v>138</v>
      </c>
      <c r="B7" s="83">
        <v>3062388.68</v>
      </c>
      <c r="C7" s="185" t="s">
        <v>139</v>
      </c>
      <c r="D7" s="83">
        <v>3062388.68</v>
      </c>
    </row>
    <row r="8" ht="16.5" customHeight="1" spans="1:4">
      <c r="A8" s="185" t="s">
        <v>140</v>
      </c>
      <c r="B8" s="83">
        <v>3062388.68</v>
      </c>
      <c r="C8" s="185" t="s">
        <v>141</v>
      </c>
      <c r="D8" s="83"/>
    </row>
    <row r="9" ht="16.5" customHeight="1" spans="1:4">
      <c r="A9" s="185" t="s">
        <v>142</v>
      </c>
      <c r="B9" s="83"/>
      <c r="C9" s="185" t="s">
        <v>143</v>
      </c>
      <c r="D9" s="83"/>
    </row>
    <row r="10" ht="16.5" customHeight="1" spans="1:4">
      <c r="A10" s="185" t="s">
        <v>144</v>
      </c>
      <c r="B10" s="83"/>
      <c r="C10" s="185" t="s">
        <v>145</v>
      </c>
      <c r="D10" s="83"/>
    </row>
    <row r="11" ht="16.5" customHeight="1" spans="1:4">
      <c r="A11" s="185" t="s">
        <v>146</v>
      </c>
      <c r="B11" s="83"/>
      <c r="C11" s="185" t="s">
        <v>147</v>
      </c>
      <c r="D11" s="83"/>
    </row>
    <row r="12" ht="16.5" customHeight="1" spans="1:4">
      <c r="A12" s="185" t="s">
        <v>140</v>
      </c>
      <c r="B12" s="83"/>
      <c r="C12" s="185" t="s">
        <v>148</v>
      </c>
      <c r="D12" s="83">
        <v>2700</v>
      </c>
    </row>
    <row r="13" ht="16.5" customHeight="1" spans="1:4">
      <c r="A13" s="186" t="s">
        <v>142</v>
      </c>
      <c r="B13" s="83"/>
      <c r="C13" s="72" t="s">
        <v>149</v>
      </c>
      <c r="D13" s="83"/>
    </row>
    <row r="14" ht="16.5" customHeight="1" spans="1:4">
      <c r="A14" s="186" t="s">
        <v>144</v>
      </c>
      <c r="B14" s="83"/>
      <c r="C14" s="72" t="s">
        <v>150</v>
      </c>
      <c r="D14" s="83"/>
    </row>
    <row r="15" ht="16.5" customHeight="1" spans="1:4">
      <c r="A15" s="187"/>
      <c r="B15" s="83"/>
      <c r="C15" s="72" t="s">
        <v>151</v>
      </c>
      <c r="D15" s="83">
        <v>517620</v>
      </c>
    </row>
    <row r="16" ht="16.5" customHeight="1" spans="1:4">
      <c r="A16" s="187"/>
      <c r="B16" s="83"/>
      <c r="C16" s="72" t="s">
        <v>152</v>
      </c>
      <c r="D16" s="83">
        <v>255950</v>
      </c>
    </row>
    <row r="17" ht="16.5" customHeight="1" spans="1:4">
      <c r="A17" s="187"/>
      <c r="B17" s="83"/>
      <c r="C17" s="72" t="s">
        <v>153</v>
      </c>
      <c r="D17" s="83"/>
    </row>
    <row r="18" ht="16.5" customHeight="1" spans="1:4">
      <c r="A18" s="187"/>
      <c r="B18" s="83"/>
      <c r="C18" s="72" t="s">
        <v>154</v>
      </c>
      <c r="D18" s="83"/>
    </row>
    <row r="19" ht="16.5" customHeight="1" spans="1:4">
      <c r="A19" s="187"/>
      <c r="B19" s="83"/>
      <c r="C19" s="72" t="s">
        <v>155</v>
      </c>
      <c r="D19" s="83"/>
    </row>
    <row r="20" ht="16.5" customHeight="1" spans="1:4">
      <c r="A20" s="187"/>
      <c r="B20" s="83"/>
      <c r="C20" s="72" t="s">
        <v>156</v>
      </c>
      <c r="D20" s="83"/>
    </row>
    <row r="21" ht="16.5" customHeight="1" spans="1:4">
      <c r="A21" s="187"/>
      <c r="B21" s="83"/>
      <c r="C21" s="72" t="s">
        <v>157</v>
      </c>
      <c r="D21" s="83"/>
    </row>
    <row r="22" ht="16.5" customHeight="1" spans="1:4">
      <c r="A22" s="187"/>
      <c r="B22" s="83"/>
      <c r="C22" s="72" t="s">
        <v>158</v>
      </c>
      <c r="D22" s="83">
        <v>2113609.68</v>
      </c>
    </row>
    <row r="23" ht="16.5" customHeight="1" spans="1:4">
      <c r="A23" s="187"/>
      <c r="B23" s="83"/>
      <c r="C23" s="72" t="s">
        <v>159</v>
      </c>
      <c r="D23" s="83"/>
    </row>
    <row r="24" ht="16.5" customHeight="1" spans="1:4">
      <c r="A24" s="187"/>
      <c r="B24" s="83"/>
      <c r="C24" s="72" t="s">
        <v>160</v>
      </c>
      <c r="D24" s="83"/>
    </row>
    <row r="25" ht="16.5" customHeight="1" spans="1:4">
      <c r="A25" s="187"/>
      <c r="B25" s="83"/>
      <c r="C25" s="72" t="s">
        <v>161</v>
      </c>
      <c r="D25" s="83"/>
    </row>
    <row r="26" ht="16.5" customHeight="1" spans="1:4">
      <c r="A26" s="187"/>
      <c r="B26" s="83"/>
      <c r="C26" s="72" t="s">
        <v>162</v>
      </c>
      <c r="D26" s="83">
        <v>172509</v>
      </c>
    </row>
    <row r="27" ht="16.5" customHeight="1" spans="1:4">
      <c r="A27" s="187"/>
      <c r="B27" s="83"/>
      <c r="C27" s="72" t="s">
        <v>163</v>
      </c>
      <c r="D27" s="83"/>
    </row>
    <row r="28" ht="16.5" customHeight="1" spans="1:4">
      <c r="A28" s="187"/>
      <c r="B28" s="83"/>
      <c r="C28" s="72" t="s">
        <v>164</v>
      </c>
      <c r="D28" s="83"/>
    </row>
    <row r="29" ht="16.5" customHeight="1" spans="1:4">
      <c r="A29" s="187"/>
      <c r="B29" s="83"/>
      <c r="C29" s="72" t="s">
        <v>165</v>
      </c>
      <c r="D29" s="83"/>
    </row>
    <row r="30" ht="16.5" customHeight="1" spans="1:4">
      <c r="A30" s="187"/>
      <c r="B30" s="83"/>
      <c r="C30" s="72" t="s">
        <v>166</v>
      </c>
      <c r="D30" s="83"/>
    </row>
    <row r="31" ht="16.5" customHeight="1" spans="1:4">
      <c r="A31" s="187"/>
      <c r="B31" s="83"/>
      <c r="C31" s="72" t="s">
        <v>167</v>
      </c>
      <c r="D31" s="83"/>
    </row>
    <row r="32" ht="16.5" customHeight="1" spans="1:4">
      <c r="A32" s="187"/>
      <c r="B32" s="83"/>
      <c r="C32" s="186" t="s">
        <v>168</v>
      </c>
      <c r="D32" s="83"/>
    </row>
    <row r="33" ht="16.5" customHeight="1" spans="1:4">
      <c r="A33" s="187"/>
      <c r="B33" s="83"/>
      <c r="C33" s="186" t="s">
        <v>169</v>
      </c>
      <c r="D33" s="83"/>
    </row>
    <row r="34" ht="16.5" customHeight="1" spans="1:4">
      <c r="A34" s="187"/>
      <c r="B34" s="83"/>
      <c r="C34" s="36" t="s">
        <v>170</v>
      </c>
      <c r="D34" s="83"/>
    </row>
    <row r="35" ht="15" customHeight="1" spans="1:4">
      <c r="A35" s="188" t="s">
        <v>42</v>
      </c>
      <c r="B35" s="83">
        <v>3062388.68</v>
      </c>
      <c r="C35" s="188" t="s">
        <v>43</v>
      </c>
      <c r="D35" s="83">
        <v>3062388.68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topLeftCell="B1" workbookViewId="0">
      <pane ySplit="1" topLeftCell="A2" activePane="bottomLeft" state="frozen"/>
      <selection/>
      <selection pane="bottomLeft" activeCell="E33" sqref="E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5"/>
      <c r="G2" s="152" t="s">
        <v>171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173" t="str">
        <f>"单位名称："&amp;"昆明市呈贡区供销合作社联合社"</f>
        <v>单位名称：昆明市呈贡区供销合作社联合社</v>
      </c>
      <c r="F4" s="125"/>
      <c r="G4" s="152" t="s">
        <v>1</v>
      </c>
    </row>
    <row r="5" ht="20.25" customHeight="1" spans="1:7">
      <c r="A5" s="175" t="s">
        <v>172</v>
      </c>
      <c r="B5" s="176"/>
      <c r="C5" s="129" t="s">
        <v>47</v>
      </c>
      <c r="D5" s="164" t="s">
        <v>68</v>
      </c>
      <c r="E5" s="12"/>
      <c r="F5" s="13"/>
      <c r="G5" s="149" t="s">
        <v>69</v>
      </c>
    </row>
    <row r="6" ht="20.25" customHeight="1" spans="1:7">
      <c r="A6" s="177" t="s">
        <v>65</v>
      </c>
      <c r="B6" s="177" t="s">
        <v>66</v>
      </c>
      <c r="C6" s="19"/>
      <c r="D6" s="134" t="s">
        <v>50</v>
      </c>
      <c r="E6" s="134" t="s">
        <v>173</v>
      </c>
      <c r="F6" s="134" t="s">
        <v>174</v>
      </c>
      <c r="G6" s="151"/>
    </row>
    <row r="7" ht="15" customHeight="1" spans="1:7">
      <c r="A7" s="63" t="s">
        <v>75</v>
      </c>
      <c r="B7" s="63" t="s">
        <v>76</v>
      </c>
      <c r="C7" s="63" t="s">
        <v>77</v>
      </c>
      <c r="D7" s="63" t="s">
        <v>78</v>
      </c>
      <c r="E7" s="63" t="s">
        <v>79</v>
      </c>
      <c r="F7" s="63" t="s">
        <v>80</v>
      </c>
      <c r="G7" s="63" t="s">
        <v>81</v>
      </c>
    </row>
    <row r="8" ht="18" customHeight="1" spans="1:7">
      <c r="A8" s="23" t="s">
        <v>90</v>
      </c>
      <c r="B8" s="23" t="s">
        <v>91</v>
      </c>
      <c r="C8" s="83">
        <v>2700</v>
      </c>
      <c r="D8" s="83">
        <v>2700</v>
      </c>
      <c r="E8" s="26"/>
      <c r="F8" s="26">
        <v>2700</v>
      </c>
      <c r="G8" s="83"/>
    </row>
    <row r="9" ht="18" customHeight="1" spans="1:7">
      <c r="A9" s="178" t="s">
        <v>92</v>
      </c>
      <c r="B9" s="178" t="s">
        <v>93</v>
      </c>
      <c r="C9" s="83">
        <v>2700</v>
      </c>
      <c r="D9" s="83">
        <v>2700</v>
      </c>
      <c r="E9" s="26"/>
      <c r="F9" s="26">
        <v>2700</v>
      </c>
      <c r="G9" s="83"/>
    </row>
    <row r="10" customHeight="1" spans="1:7">
      <c r="A10" s="179" t="s">
        <v>94</v>
      </c>
      <c r="B10" s="179" t="s">
        <v>95</v>
      </c>
      <c r="C10" s="83">
        <v>2700</v>
      </c>
      <c r="D10" s="83">
        <v>2700</v>
      </c>
      <c r="E10" s="26"/>
      <c r="F10" s="26">
        <v>2700</v>
      </c>
      <c r="G10" s="83"/>
    </row>
    <row r="11" customHeight="1" spans="1:7">
      <c r="A11" s="23" t="s">
        <v>96</v>
      </c>
      <c r="B11" s="23" t="s">
        <v>97</v>
      </c>
      <c r="C11" s="83">
        <v>517620</v>
      </c>
      <c r="D11" s="83">
        <v>517620</v>
      </c>
      <c r="E11" s="26">
        <v>509820</v>
      </c>
      <c r="F11" s="26">
        <v>7800</v>
      </c>
      <c r="G11" s="83"/>
    </row>
    <row r="12" customHeight="1" spans="1:7">
      <c r="A12" s="178" t="s">
        <v>98</v>
      </c>
      <c r="B12" s="178" t="s">
        <v>99</v>
      </c>
      <c r="C12" s="83">
        <v>506700</v>
      </c>
      <c r="D12" s="83">
        <v>506700</v>
      </c>
      <c r="E12" s="26">
        <v>498900</v>
      </c>
      <c r="F12" s="26">
        <v>7800</v>
      </c>
      <c r="G12" s="83"/>
    </row>
    <row r="13" customHeight="1" spans="1:7">
      <c r="A13" s="179" t="s">
        <v>100</v>
      </c>
      <c r="B13" s="179" t="s">
        <v>101</v>
      </c>
      <c r="C13" s="83">
        <v>206400</v>
      </c>
      <c r="D13" s="83">
        <v>206400</v>
      </c>
      <c r="E13" s="26">
        <v>201600</v>
      </c>
      <c r="F13" s="26">
        <v>4800</v>
      </c>
      <c r="G13" s="83"/>
    </row>
    <row r="14" customHeight="1" spans="1:7">
      <c r="A14" s="179" t="s">
        <v>102</v>
      </c>
      <c r="B14" s="179" t="s">
        <v>103</v>
      </c>
      <c r="C14" s="83">
        <v>105000</v>
      </c>
      <c r="D14" s="83">
        <v>105000</v>
      </c>
      <c r="E14" s="26">
        <v>102000</v>
      </c>
      <c r="F14" s="26">
        <v>3000</v>
      </c>
      <c r="G14" s="83"/>
    </row>
    <row r="15" customHeight="1" spans="1:7">
      <c r="A15" s="179" t="s">
        <v>104</v>
      </c>
      <c r="B15" s="179" t="s">
        <v>105</v>
      </c>
      <c r="C15" s="83">
        <v>195300</v>
      </c>
      <c r="D15" s="83">
        <v>195300</v>
      </c>
      <c r="E15" s="26">
        <v>195300</v>
      </c>
      <c r="F15" s="26"/>
      <c r="G15" s="83"/>
    </row>
    <row r="16" customHeight="1" spans="1:7">
      <c r="A16" s="178" t="s">
        <v>106</v>
      </c>
      <c r="B16" s="178" t="s">
        <v>107</v>
      </c>
      <c r="C16" s="83">
        <v>10920</v>
      </c>
      <c r="D16" s="83">
        <v>10920</v>
      </c>
      <c r="E16" s="26">
        <v>10920</v>
      </c>
      <c r="F16" s="26"/>
      <c r="G16" s="83"/>
    </row>
    <row r="17" customHeight="1" spans="1:7">
      <c r="A17" s="179" t="s">
        <v>108</v>
      </c>
      <c r="B17" s="179" t="s">
        <v>109</v>
      </c>
      <c r="C17" s="83">
        <v>10920</v>
      </c>
      <c r="D17" s="83">
        <v>10920</v>
      </c>
      <c r="E17" s="26">
        <v>10920</v>
      </c>
      <c r="F17" s="26"/>
      <c r="G17" s="83"/>
    </row>
    <row r="18" customHeight="1" spans="1:7">
      <c r="A18" s="23" t="s">
        <v>110</v>
      </c>
      <c r="B18" s="23" t="s">
        <v>111</v>
      </c>
      <c r="C18" s="83">
        <v>255950</v>
      </c>
      <c r="D18" s="83">
        <v>255950</v>
      </c>
      <c r="E18" s="26">
        <v>255950</v>
      </c>
      <c r="F18" s="26"/>
      <c r="G18" s="83"/>
    </row>
    <row r="19" customHeight="1" spans="1:7">
      <c r="A19" s="178" t="s">
        <v>112</v>
      </c>
      <c r="B19" s="178" t="s">
        <v>113</v>
      </c>
      <c r="C19" s="83">
        <v>255950</v>
      </c>
      <c r="D19" s="83">
        <v>255950</v>
      </c>
      <c r="E19" s="26">
        <v>255950</v>
      </c>
      <c r="F19" s="26"/>
      <c r="G19" s="83"/>
    </row>
    <row r="20" customHeight="1" spans="1:7">
      <c r="A20" s="179" t="s">
        <v>114</v>
      </c>
      <c r="B20" s="179" t="s">
        <v>115</v>
      </c>
      <c r="C20" s="83">
        <v>96480</v>
      </c>
      <c r="D20" s="83">
        <v>96480</v>
      </c>
      <c r="E20" s="26">
        <v>96480</v>
      </c>
      <c r="F20" s="26"/>
      <c r="G20" s="83"/>
    </row>
    <row r="21" customHeight="1" spans="1:7">
      <c r="A21" s="179" t="s">
        <v>116</v>
      </c>
      <c r="B21" s="179" t="s">
        <v>117</v>
      </c>
      <c r="C21" s="83">
        <v>145900</v>
      </c>
      <c r="D21" s="83">
        <v>145900</v>
      </c>
      <c r="E21" s="26">
        <v>145900</v>
      </c>
      <c r="F21" s="26"/>
      <c r="G21" s="83"/>
    </row>
    <row r="22" customHeight="1" spans="1:7">
      <c r="A22" s="179" t="s">
        <v>118</v>
      </c>
      <c r="B22" s="179" t="s">
        <v>119</v>
      </c>
      <c r="C22" s="83">
        <v>13570</v>
      </c>
      <c r="D22" s="83">
        <v>13570</v>
      </c>
      <c r="E22" s="26">
        <v>13570</v>
      </c>
      <c r="F22" s="26"/>
      <c r="G22" s="83"/>
    </row>
    <row r="23" customHeight="1" spans="1:7">
      <c r="A23" s="23" t="s">
        <v>120</v>
      </c>
      <c r="B23" s="23" t="s">
        <v>121</v>
      </c>
      <c r="C23" s="83">
        <v>2113609.68</v>
      </c>
      <c r="D23" s="83">
        <v>2063609.68</v>
      </c>
      <c r="E23" s="26">
        <v>1832216</v>
      </c>
      <c r="F23" s="26">
        <v>231393.68</v>
      </c>
      <c r="G23" s="83">
        <v>50000</v>
      </c>
    </row>
    <row r="24" customHeight="1" spans="1:7">
      <c r="A24" s="178" t="s">
        <v>122</v>
      </c>
      <c r="B24" s="178" t="s">
        <v>123</v>
      </c>
      <c r="C24" s="83">
        <v>2113609.68</v>
      </c>
      <c r="D24" s="83">
        <v>2063609.68</v>
      </c>
      <c r="E24" s="26">
        <v>1832216</v>
      </c>
      <c r="F24" s="26">
        <v>231393.68</v>
      </c>
      <c r="G24" s="83">
        <v>50000</v>
      </c>
    </row>
    <row r="25" customHeight="1" spans="1:7">
      <c r="A25" s="179" t="s">
        <v>124</v>
      </c>
      <c r="B25" s="179" t="s">
        <v>125</v>
      </c>
      <c r="C25" s="83">
        <v>2063609.68</v>
      </c>
      <c r="D25" s="83">
        <v>2063609.68</v>
      </c>
      <c r="E25" s="26">
        <v>1832216</v>
      </c>
      <c r="F25" s="26">
        <v>231393.68</v>
      </c>
      <c r="G25" s="83"/>
    </row>
    <row r="26" customHeight="1" spans="1:7">
      <c r="A26" s="179" t="s">
        <v>126</v>
      </c>
      <c r="B26" s="179" t="s">
        <v>127</v>
      </c>
      <c r="C26" s="83">
        <v>50000</v>
      </c>
      <c r="D26" s="83"/>
      <c r="E26" s="26"/>
      <c r="F26" s="26"/>
      <c r="G26" s="83">
        <v>50000</v>
      </c>
    </row>
    <row r="27" customHeight="1" spans="1:7">
      <c r="A27" s="23" t="s">
        <v>128</v>
      </c>
      <c r="B27" s="23" t="s">
        <v>129</v>
      </c>
      <c r="C27" s="83">
        <v>172509</v>
      </c>
      <c r="D27" s="83">
        <v>172509</v>
      </c>
      <c r="E27" s="26">
        <v>172509</v>
      </c>
      <c r="F27" s="26"/>
      <c r="G27" s="83"/>
    </row>
    <row r="28" customHeight="1" spans="1:7">
      <c r="A28" s="178" t="s">
        <v>130</v>
      </c>
      <c r="B28" s="178" t="s">
        <v>131</v>
      </c>
      <c r="C28" s="83">
        <v>172509</v>
      </c>
      <c r="D28" s="83">
        <v>172509</v>
      </c>
      <c r="E28" s="26">
        <v>172509</v>
      </c>
      <c r="F28" s="26"/>
      <c r="G28" s="83"/>
    </row>
    <row r="29" customHeight="1" spans="1:7">
      <c r="A29" s="179" t="s">
        <v>132</v>
      </c>
      <c r="B29" s="179" t="s">
        <v>133</v>
      </c>
      <c r="C29" s="83">
        <v>170829</v>
      </c>
      <c r="D29" s="83">
        <v>170829</v>
      </c>
      <c r="E29" s="26">
        <v>170829</v>
      </c>
      <c r="F29" s="26"/>
      <c r="G29" s="83"/>
    </row>
    <row r="30" customHeight="1" spans="1:7">
      <c r="A30" s="179" t="s">
        <v>134</v>
      </c>
      <c r="B30" s="179" t="s">
        <v>135</v>
      </c>
      <c r="C30" s="83">
        <v>1680</v>
      </c>
      <c r="D30" s="83">
        <v>1680</v>
      </c>
      <c r="E30" s="26">
        <v>1680</v>
      </c>
      <c r="F30" s="26"/>
      <c r="G30" s="83"/>
    </row>
    <row r="31" customHeight="1" spans="1:7">
      <c r="A31" s="59" t="s">
        <v>47</v>
      </c>
      <c r="B31" s="180"/>
      <c r="C31" s="83">
        <v>3062388.68</v>
      </c>
      <c r="D31" s="83">
        <v>3012388.68</v>
      </c>
      <c r="E31" s="26">
        <v>2770495</v>
      </c>
      <c r="F31" s="26">
        <v>241893.68</v>
      </c>
      <c r="G31" s="83">
        <v>50000</v>
      </c>
    </row>
  </sheetData>
  <mergeCells count="7">
    <mergeCell ref="A3:G3"/>
    <mergeCell ref="A4:B4"/>
    <mergeCell ref="A5:B5"/>
    <mergeCell ref="D5:F5"/>
    <mergeCell ref="A31:B3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32"/>
      <c r="B2" s="32"/>
      <c r="C2" s="32"/>
      <c r="D2" s="32"/>
      <c r="E2" s="33"/>
      <c r="F2" s="171" t="s">
        <v>175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32"/>
      <c r="C3" s="32"/>
      <c r="D3" s="32"/>
      <c r="E3" s="33"/>
      <c r="F3" s="32"/>
    </row>
    <row r="4" customHeight="1" spans="1:6">
      <c r="A4" s="30" t="s">
        <v>176</v>
      </c>
      <c r="B4" s="173"/>
      <c r="D4" s="32"/>
      <c r="E4" s="33"/>
      <c r="F4" s="42" t="s">
        <v>1</v>
      </c>
    </row>
    <row r="5" ht="27" customHeight="1" spans="1:6">
      <c r="A5" s="50" t="s">
        <v>177</v>
      </c>
      <c r="B5" s="50" t="s">
        <v>178</v>
      </c>
      <c r="C5" s="52" t="s">
        <v>179</v>
      </c>
      <c r="D5" s="50"/>
      <c r="E5" s="51"/>
      <c r="F5" s="50" t="s">
        <v>180</v>
      </c>
    </row>
    <row r="6" ht="28.5" customHeight="1" spans="1:6">
      <c r="A6" s="174"/>
      <c r="B6" s="54"/>
      <c r="C6" s="51" t="s">
        <v>50</v>
      </c>
      <c r="D6" s="51" t="s">
        <v>181</v>
      </c>
      <c r="E6" s="51" t="s">
        <v>182</v>
      </c>
      <c r="F6" s="53"/>
    </row>
    <row r="7" ht="17.25" customHeight="1" spans="1:6">
      <c r="A7" s="59" t="s">
        <v>75</v>
      </c>
      <c r="B7" s="59" t="s">
        <v>76</v>
      </c>
      <c r="C7" s="59" t="s">
        <v>77</v>
      </c>
      <c r="D7" s="59" t="s">
        <v>78</v>
      </c>
      <c r="E7" s="59" t="s">
        <v>79</v>
      </c>
      <c r="F7" s="59" t="s">
        <v>80</v>
      </c>
    </row>
    <row r="8" ht="17.25" customHeight="1" spans="1:6">
      <c r="A8" s="83">
        <v>900</v>
      </c>
      <c r="B8" s="83">
        <v>0</v>
      </c>
      <c r="C8" s="83"/>
      <c r="D8" s="83">
        <v>0</v>
      </c>
      <c r="E8" s="83">
        <v>0</v>
      </c>
      <c r="F8" s="83">
        <v>900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topLeftCell="O1" workbookViewId="0">
      <pane ySplit="1" topLeftCell="A35" activePane="bottomLeft" state="frozen"/>
      <selection/>
      <selection pane="bottomLeft" activeCell="C59" sqref="C59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53"/>
      <c r="E2" s="154"/>
      <c r="F2" s="154"/>
      <c r="G2" s="154"/>
      <c r="H2" s="154"/>
      <c r="I2" s="87"/>
      <c r="J2" s="87"/>
      <c r="K2" s="87"/>
      <c r="L2" s="87"/>
      <c r="M2" s="87"/>
      <c r="N2" s="87"/>
      <c r="R2" s="87"/>
      <c r="V2" s="153"/>
      <c r="X2" s="3" t="s">
        <v>183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69" t="s">
        <v>176</v>
      </c>
      <c r="B4" s="143"/>
      <c r="C4" s="155"/>
      <c r="D4" s="155"/>
      <c r="E4" s="155"/>
      <c r="F4" s="155"/>
      <c r="G4" s="155"/>
      <c r="H4" s="155"/>
      <c r="I4" s="89"/>
      <c r="J4" s="89"/>
      <c r="K4" s="89"/>
      <c r="L4" s="89"/>
      <c r="M4" s="89"/>
      <c r="N4" s="89"/>
      <c r="O4" s="7"/>
      <c r="P4" s="7"/>
      <c r="Q4" s="7"/>
      <c r="R4" s="89"/>
      <c r="V4" s="153"/>
      <c r="X4" s="3" t="s">
        <v>1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64" t="s">
        <v>192</v>
      </c>
      <c r="J5" s="84" t="s">
        <v>192</v>
      </c>
      <c r="K5" s="84"/>
      <c r="L5" s="84"/>
      <c r="M5" s="84"/>
      <c r="N5" s="84"/>
      <c r="O5" s="12"/>
      <c r="P5" s="12"/>
      <c r="Q5" s="12"/>
      <c r="R5" s="105" t="s">
        <v>54</v>
      </c>
      <c r="S5" s="84" t="s">
        <v>60</v>
      </c>
      <c r="T5" s="84"/>
      <c r="U5" s="84"/>
      <c r="V5" s="84"/>
      <c r="W5" s="84"/>
      <c r="X5" s="85"/>
    </row>
    <row r="6" ht="18" customHeight="1" spans="1:24">
      <c r="A6" s="14"/>
      <c r="B6" s="35"/>
      <c r="C6" s="131"/>
      <c r="D6" s="14"/>
      <c r="E6" s="14"/>
      <c r="F6" s="14"/>
      <c r="G6" s="14"/>
      <c r="H6" s="14"/>
      <c r="I6" s="129" t="s">
        <v>193</v>
      </c>
      <c r="J6" s="164" t="s">
        <v>51</v>
      </c>
      <c r="K6" s="84"/>
      <c r="L6" s="84"/>
      <c r="M6" s="84"/>
      <c r="N6" s="85"/>
      <c r="O6" s="11" t="s">
        <v>194</v>
      </c>
      <c r="P6" s="12"/>
      <c r="Q6" s="13"/>
      <c r="R6" s="9" t="s">
        <v>54</v>
      </c>
      <c r="S6" s="164" t="s">
        <v>60</v>
      </c>
      <c r="T6" s="105" t="s">
        <v>55</v>
      </c>
      <c r="U6" s="84" t="s">
        <v>60</v>
      </c>
      <c r="V6" s="105" t="s">
        <v>57</v>
      </c>
      <c r="W6" s="105" t="s">
        <v>58</v>
      </c>
      <c r="X6" s="170" t="s">
        <v>59</v>
      </c>
    </row>
    <row r="7" ht="19.5" customHeight="1" spans="1:24">
      <c r="A7" s="35"/>
      <c r="B7" s="35"/>
      <c r="C7" s="35"/>
      <c r="D7" s="35"/>
      <c r="E7" s="35"/>
      <c r="F7" s="35"/>
      <c r="G7" s="35"/>
      <c r="H7" s="35"/>
      <c r="I7" s="35"/>
      <c r="J7" s="165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51</v>
      </c>
      <c r="P7" s="9" t="s">
        <v>52</v>
      </c>
      <c r="Q7" s="9" t="s">
        <v>53</v>
      </c>
      <c r="R7" s="35"/>
      <c r="S7" s="9" t="s">
        <v>50</v>
      </c>
      <c r="T7" s="9" t="s">
        <v>55</v>
      </c>
      <c r="U7" s="9" t="s">
        <v>200</v>
      </c>
      <c r="V7" s="9" t="s">
        <v>57</v>
      </c>
      <c r="W7" s="9" t="s">
        <v>58</v>
      </c>
      <c r="X7" s="9" t="s">
        <v>59</v>
      </c>
    </row>
    <row r="8" ht="37.5" customHeight="1" spans="1:24">
      <c r="A8" s="156"/>
      <c r="B8" s="19"/>
      <c r="C8" s="156"/>
      <c r="D8" s="156"/>
      <c r="E8" s="156"/>
      <c r="F8" s="156"/>
      <c r="G8" s="156"/>
      <c r="H8" s="156"/>
      <c r="I8" s="156"/>
      <c r="J8" s="166" t="s">
        <v>50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54</v>
      </c>
      <c r="S8" s="17" t="s">
        <v>50</v>
      </c>
      <c r="T8" s="17" t="s">
        <v>55</v>
      </c>
      <c r="U8" s="17" t="s">
        <v>200</v>
      </c>
      <c r="V8" s="17" t="s">
        <v>57</v>
      </c>
      <c r="W8" s="17" t="s">
        <v>58</v>
      </c>
      <c r="X8" s="17" t="s">
        <v>59</v>
      </c>
    </row>
    <row r="9" customHeight="1" spans="1:24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  <c r="U9" s="44">
        <v>21</v>
      </c>
      <c r="V9" s="44">
        <v>22</v>
      </c>
      <c r="W9" s="44">
        <v>23</v>
      </c>
      <c r="X9" s="44">
        <v>24</v>
      </c>
    </row>
    <row r="10" customHeight="1" spans="1:24">
      <c r="A10" s="25" t="str">
        <f t="shared" ref="A10:A51" si="0">"184001"&amp;" "&amp;"昆明市呈贡区供销合作社联合社"</f>
        <v>184001 昆明市呈贡区供销合作社联合社</v>
      </c>
      <c r="B10" s="25" t="str">
        <f t="shared" ref="B10:B51" si="1">"184001"&amp;" "&amp;"昆明市呈贡区供销合作社联合社"</f>
        <v>184001 昆明市呈贡区供销合作社联合社</v>
      </c>
      <c r="C10" s="157" t="s">
        <v>202</v>
      </c>
      <c r="D10" s="25" t="s">
        <v>203</v>
      </c>
      <c r="E10" s="25" t="s">
        <v>124</v>
      </c>
      <c r="F10" s="25" t="s">
        <v>125</v>
      </c>
      <c r="G10" s="25" t="s">
        <v>204</v>
      </c>
      <c r="H10" s="23" t="s">
        <v>205</v>
      </c>
      <c r="I10" s="83">
        <v>450276</v>
      </c>
      <c r="J10" s="83">
        <v>450276</v>
      </c>
      <c r="K10" s="167"/>
      <c r="L10" s="167"/>
      <c r="M10" s="83">
        <v>450276</v>
      </c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</row>
    <row r="11" customHeight="1" spans="1:24">
      <c r="A11" s="25" t="str">
        <f t="shared" si="0"/>
        <v>184001 昆明市呈贡区供销合作社联合社</v>
      </c>
      <c r="B11" s="25" t="str">
        <f t="shared" si="1"/>
        <v>184001 昆明市呈贡区供销合作社联合社</v>
      </c>
      <c r="C11" s="157" t="s">
        <v>202</v>
      </c>
      <c r="D11" s="25" t="s">
        <v>203</v>
      </c>
      <c r="E11" s="25" t="s">
        <v>124</v>
      </c>
      <c r="F11" s="25" t="s">
        <v>125</v>
      </c>
      <c r="G11" s="25" t="s">
        <v>206</v>
      </c>
      <c r="H11" s="23" t="s">
        <v>207</v>
      </c>
      <c r="I11" s="83">
        <v>591468</v>
      </c>
      <c r="J11" s="83">
        <v>591468</v>
      </c>
      <c r="K11" s="168"/>
      <c r="L11" s="168"/>
      <c r="M11" s="83">
        <v>591468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customHeight="1" spans="1:24">
      <c r="A12" s="25" t="str">
        <f t="shared" si="0"/>
        <v>184001 昆明市呈贡区供销合作社联合社</v>
      </c>
      <c r="B12" s="25" t="str">
        <f t="shared" si="1"/>
        <v>184001 昆明市呈贡区供销合作社联合社</v>
      </c>
      <c r="C12" s="157" t="s">
        <v>202</v>
      </c>
      <c r="D12" s="25" t="s">
        <v>203</v>
      </c>
      <c r="E12" s="25" t="s">
        <v>124</v>
      </c>
      <c r="F12" s="25" t="s">
        <v>125</v>
      </c>
      <c r="G12" s="25" t="s">
        <v>208</v>
      </c>
      <c r="H12" s="23" t="s">
        <v>209</v>
      </c>
      <c r="I12" s="83">
        <v>36000</v>
      </c>
      <c r="J12" s="83">
        <v>36000</v>
      </c>
      <c r="K12" s="168"/>
      <c r="L12" s="168"/>
      <c r="M12" s="83">
        <v>36000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customHeight="1" spans="1:24">
      <c r="A13" s="25" t="str">
        <f t="shared" si="0"/>
        <v>184001 昆明市呈贡区供销合作社联合社</v>
      </c>
      <c r="B13" s="25" t="str">
        <f t="shared" si="1"/>
        <v>184001 昆明市呈贡区供销合作社联合社</v>
      </c>
      <c r="C13" s="157" t="s">
        <v>210</v>
      </c>
      <c r="D13" s="25" t="s">
        <v>135</v>
      </c>
      <c r="E13" s="25" t="s">
        <v>134</v>
      </c>
      <c r="F13" s="25" t="s">
        <v>135</v>
      </c>
      <c r="G13" s="25" t="s">
        <v>206</v>
      </c>
      <c r="H13" s="23" t="s">
        <v>207</v>
      </c>
      <c r="I13" s="83">
        <v>1680</v>
      </c>
      <c r="J13" s="83">
        <v>1680</v>
      </c>
      <c r="K13" s="168"/>
      <c r="L13" s="168"/>
      <c r="M13" s="83">
        <v>1680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customHeight="1" spans="1:24">
      <c r="A14" s="25" t="str">
        <f t="shared" si="0"/>
        <v>184001 昆明市呈贡区供销合作社联合社</v>
      </c>
      <c r="B14" s="25" t="str">
        <f t="shared" si="1"/>
        <v>184001 昆明市呈贡区供销合作社联合社</v>
      </c>
      <c r="C14" s="157" t="s">
        <v>211</v>
      </c>
      <c r="D14" s="25" t="s">
        <v>212</v>
      </c>
      <c r="E14" s="25" t="s">
        <v>124</v>
      </c>
      <c r="F14" s="25" t="s">
        <v>125</v>
      </c>
      <c r="G14" s="25" t="s">
        <v>208</v>
      </c>
      <c r="H14" s="23" t="s">
        <v>209</v>
      </c>
      <c r="I14" s="83">
        <v>198000</v>
      </c>
      <c r="J14" s="83">
        <v>198000</v>
      </c>
      <c r="K14" s="168"/>
      <c r="L14" s="168"/>
      <c r="M14" s="83">
        <v>198000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customHeight="1" spans="1:24">
      <c r="A15" s="25" t="str">
        <f t="shared" si="0"/>
        <v>184001 昆明市呈贡区供销合作社联合社</v>
      </c>
      <c r="B15" s="25" t="str">
        <f t="shared" si="1"/>
        <v>184001 昆明市呈贡区供销合作社联合社</v>
      </c>
      <c r="C15" s="157" t="s">
        <v>211</v>
      </c>
      <c r="D15" s="25" t="s">
        <v>212</v>
      </c>
      <c r="E15" s="25" t="s">
        <v>124</v>
      </c>
      <c r="F15" s="25" t="s">
        <v>125</v>
      </c>
      <c r="G15" s="25" t="s">
        <v>208</v>
      </c>
      <c r="H15" s="23" t="s">
        <v>209</v>
      </c>
      <c r="I15" s="83">
        <v>243240</v>
      </c>
      <c r="J15" s="83">
        <v>243240</v>
      </c>
      <c r="K15" s="168"/>
      <c r="L15" s="168"/>
      <c r="M15" s="83">
        <v>243240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customHeight="1" spans="1:24">
      <c r="A16" s="25" t="str">
        <f t="shared" si="0"/>
        <v>184001 昆明市呈贡区供销合作社联合社</v>
      </c>
      <c r="B16" s="25" t="str">
        <f t="shared" si="1"/>
        <v>184001 昆明市呈贡区供销合作社联合社</v>
      </c>
      <c r="C16" s="157" t="s">
        <v>213</v>
      </c>
      <c r="D16" s="25" t="s">
        <v>214</v>
      </c>
      <c r="E16" s="25" t="s">
        <v>104</v>
      </c>
      <c r="F16" s="25" t="s">
        <v>105</v>
      </c>
      <c r="G16" s="25" t="s">
        <v>215</v>
      </c>
      <c r="H16" s="23" t="s">
        <v>216</v>
      </c>
      <c r="I16" s="83">
        <v>195300</v>
      </c>
      <c r="J16" s="83">
        <v>195300</v>
      </c>
      <c r="K16" s="168"/>
      <c r="L16" s="168"/>
      <c r="M16" s="83">
        <v>195300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customHeight="1" spans="1:24">
      <c r="A17" s="25" t="str">
        <f t="shared" si="0"/>
        <v>184001 昆明市呈贡区供销合作社联合社</v>
      </c>
      <c r="B17" s="25" t="str">
        <f t="shared" si="1"/>
        <v>184001 昆明市呈贡区供销合作社联合社</v>
      </c>
      <c r="C17" s="157" t="s">
        <v>213</v>
      </c>
      <c r="D17" s="25" t="s">
        <v>214</v>
      </c>
      <c r="E17" s="25" t="s">
        <v>114</v>
      </c>
      <c r="F17" s="25" t="s">
        <v>115</v>
      </c>
      <c r="G17" s="25" t="s">
        <v>217</v>
      </c>
      <c r="H17" s="23" t="s">
        <v>218</v>
      </c>
      <c r="I17" s="83">
        <v>96480</v>
      </c>
      <c r="J17" s="83">
        <v>96480</v>
      </c>
      <c r="K17" s="168"/>
      <c r="L17" s="168"/>
      <c r="M17" s="83">
        <v>96480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customHeight="1" spans="1:24">
      <c r="A18" s="25" t="str">
        <f t="shared" si="0"/>
        <v>184001 昆明市呈贡区供销合作社联合社</v>
      </c>
      <c r="B18" s="25" t="str">
        <f t="shared" si="1"/>
        <v>184001 昆明市呈贡区供销合作社联合社</v>
      </c>
      <c r="C18" s="157" t="s">
        <v>213</v>
      </c>
      <c r="D18" s="25" t="s">
        <v>214</v>
      </c>
      <c r="E18" s="25" t="s">
        <v>116</v>
      </c>
      <c r="F18" s="25" t="s">
        <v>117</v>
      </c>
      <c r="G18" s="25" t="s">
        <v>219</v>
      </c>
      <c r="H18" s="23" t="s">
        <v>220</v>
      </c>
      <c r="I18" s="83">
        <v>113900</v>
      </c>
      <c r="J18" s="83">
        <v>113900</v>
      </c>
      <c r="K18" s="168"/>
      <c r="L18" s="168"/>
      <c r="M18" s="83">
        <v>113900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customHeight="1" spans="1:24">
      <c r="A19" s="25" t="str">
        <f t="shared" si="0"/>
        <v>184001 昆明市呈贡区供销合作社联合社</v>
      </c>
      <c r="B19" s="25" t="str">
        <f t="shared" si="1"/>
        <v>184001 昆明市呈贡区供销合作社联合社</v>
      </c>
      <c r="C19" s="157" t="s">
        <v>213</v>
      </c>
      <c r="D19" s="25" t="s">
        <v>214</v>
      </c>
      <c r="E19" s="25" t="s">
        <v>116</v>
      </c>
      <c r="F19" s="25" t="s">
        <v>117</v>
      </c>
      <c r="G19" s="25" t="s">
        <v>219</v>
      </c>
      <c r="H19" s="23" t="s">
        <v>220</v>
      </c>
      <c r="I19" s="83">
        <v>32000</v>
      </c>
      <c r="J19" s="83">
        <v>32000</v>
      </c>
      <c r="K19" s="168"/>
      <c r="L19" s="168"/>
      <c r="M19" s="83">
        <v>32000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customHeight="1" spans="1:24">
      <c r="A20" s="25" t="str">
        <f t="shared" si="0"/>
        <v>184001 昆明市呈贡区供销合作社联合社</v>
      </c>
      <c r="B20" s="25" t="str">
        <f t="shared" si="1"/>
        <v>184001 昆明市呈贡区供销合作社联合社</v>
      </c>
      <c r="C20" s="157" t="s">
        <v>213</v>
      </c>
      <c r="D20" s="25" t="s">
        <v>214</v>
      </c>
      <c r="E20" s="25" t="s">
        <v>118</v>
      </c>
      <c r="F20" s="25" t="s">
        <v>119</v>
      </c>
      <c r="G20" s="25" t="s">
        <v>221</v>
      </c>
      <c r="H20" s="23" t="s">
        <v>222</v>
      </c>
      <c r="I20" s="83">
        <v>8789</v>
      </c>
      <c r="J20" s="83">
        <v>8789</v>
      </c>
      <c r="K20" s="168"/>
      <c r="L20" s="168"/>
      <c r="M20" s="83">
        <v>8789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customHeight="1" spans="1:24">
      <c r="A21" s="25" t="str">
        <f t="shared" si="0"/>
        <v>184001 昆明市呈贡区供销合作社联合社</v>
      </c>
      <c r="B21" s="25" t="str">
        <f t="shared" si="1"/>
        <v>184001 昆明市呈贡区供销合作社联合社</v>
      </c>
      <c r="C21" s="157" t="s">
        <v>213</v>
      </c>
      <c r="D21" s="25" t="s">
        <v>214</v>
      </c>
      <c r="E21" s="25" t="s">
        <v>118</v>
      </c>
      <c r="F21" s="25" t="s">
        <v>119</v>
      </c>
      <c r="G21" s="25" t="s">
        <v>221</v>
      </c>
      <c r="H21" s="23" t="s">
        <v>222</v>
      </c>
      <c r="I21" s="83">
        <v>2585</v>
      </c>
      <c r="J21" s="83">
        <v>2585</v>
      </c>
      <c r="K21" s="168"/>
      <c r="L21" s="168"/>
      <c r="M21" s="83">
        <v>2585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customHeight="1" spans="1:24">
      <c r="A22" s="25" t="str">
        <f t="shared" si="0"/>
        <v>184001 昆明市呈贡区供销合作社联合社</v>
      </c>
      <c r="B22" s="25" t="str">
        <f t="shared" si="1"/>
        <v>184001 昆明市呈贡区供销合作社联合社</v>
      </c>
      <c r="C22" s="157" t="s">
        <v>213</v>
      </c>
      <c r="D22" s="25" t="s">
        <v>214</v>
      </c>
      <c r="E22" s="25" t="s">
        <v>118</v>
      </c>
      <c r="F22" s="25" t="s">
        <v>119</v>
      </c>
      <c r="G22" s="25" t="s">
        <v>221</v>
      </c>
      <c r="H22" s="23" t="s">
        <v>222</v>
      </c>
      <c r="I22" s="83">
        <v>2196</v>
      </c>
      <c r="J22" s="83">
        <v>2196</v>
      </c>
      <c r="K22" s="168"/>
      <c r="L22" s="168"/>
      <c r="M22" s="83">
        <v>2196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customHeight="1" spans="1:24">
      <c r="A23" s="25" t="str">
        <f t="shared" si="0"/>
        <v>184001 昆明市呈贡区供销合作社联合社</v>
      </c>
      <c r="B23" s="25" t="str">
        <f t="shared" si="1"/>
        <v>184001 昆明市呈贡区供销合作社联合社</v>
      </c>
      <c r="C23" s="157" t="s">
        <v>213</v>
      </c>
      <c r="D23" s="25" t="s">
        <v>214</v>
      </c>
      <c r="E23" s="25" t="s">
        <v>124</v>
      </c>
      <c r="F23" s="25" t="s">
        <v>125</v>
      </c>
      <c r="G23" s="25" t="s">
        <v>221</v>
      </c>
      <c r="H23" s="23" t="s">
        <v>222</v>
      </c>
      <c r="I23" s="83">
        <v>900</v>
      </c>
      <c r="J23" s="83">
        <v>900</v>
      </c>
      <c r="K23" s="168"/>
      <c r="L23" s="168"/>
      <c r="M23" s="83">
        <v>900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customHeight="1" spans="1:24">
      <c r="A24" s="25" t="str">
        <f t="shared" si="0"/>
        <v>184001 昆明市呈贡区供销合作社联合社</v>
      </c>
      <c r="B24" s="25" t="str">
        <f t="shared" si="1"/>
        <v>184001 昆明市呈贡区供销合作社联合社</v>
      </c>
      <c r="C24" s="157" t="s">
        <v>223</v>
      </c>
      <c r="D24" s="25" t="s">
        <v>133</v>
      </c>
      <c r="E24" s="25" t="s">
        <v>132</v>
      </c>
      <c r="F24" s="25" t="s">
        <v>133</v>
      </c>
      <c r="G24" s="25" t="s">
        <v>224</v>
      </c>
      <c r="H24" s="23" t="s">
        <v>133</v>
      </c>
      <c r="I24" s="83">
        <v>170829</v>
      </c>
      <c r="J24" s="83">
        <v>170829</v>
      </c>
      <c r="K24" s="168"/>
      <c r="L24" s="168"/>
      <c r="M24" s="83">
        <v>170829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customHeight="1" spans="1:24">
      <c r="A25" s="25" t="str">
        <f t="shared" si="0"/>
        <v>184001 昆明市呈贡区供销合作社联合社</v>
      </c>
      <c r="B25" s="25" t="str">
        <f t="shared" si="1"/>
        <v>184001 昆明市呈贡区供销合作社联合社</v>
      </c>
      <c r="C25" s="157" t="s">
        <v>225</v>
      </c>
      <c r="D25" s="25" t="s">
        <v>226</v>
      </c>
      <c r="E25" s="25" t="s">
        <v>108</v>
      </c>
      <c r="F25" s="25" t="s">
        <v>109</v>
      </c>
      <c r="G25" s="25" t="s">
        <v>227</v>
      </c>
      <c r="H25" s="23" t="s">
        <v>228</v>
      </c>
      <c r="I25" s="83">
        <v>10920</v>
      </c>
      <c r="J25" s="83">
        <v>10920</v>
      </c>
      <c r="K25" s="168"/>
      <c r="L25" s="168"/>
      <c r="M25" s="83">
        <v>10920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customHeight="1" spans="1:24">
      <c r="A26" s="25" t="str">
        <f t="shared" si="0"/>
        <v>184001 昆明市呈贡区供销合作社联合社</v>
      </c>
      <c r="B26" s="25" t="str">
        <f t="shared" si="1"/>
        <v>184001 昆明市呈贡区供销合作社联合社</v>
      </c>
      <c r="C26" s="157" t="s">
        <v>229</v>
      </c>
      <c r="D26" s="25" t="s">
        <v>230</v>
      </c>
      <c r="E26" s="25" t="s">
        <v>100</v>
      </c>
      <c r="F26" s="25" t="s">
        <v>101</v>
      </c>
      <c r="G26" s="25" t="s">
        <v>227</v>
      </c>
      <c r="H26" s="23" t="s">
        <v>228</v>
      </c>
      <c r="I26" s="83">
        <v>201600</v>
      </c>
      <c r="J26" s="83">
        <v>201600</v>
      </c>
      <c r="K26" s="168"/>
      <c r="L26" s="168"/>
      <c r="M26" s="83">
        <v>201600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customHeight="1" spans="1:24">
      <c r="A27" s="25" t="str">
        <f t="shared" si="0"/>
        <v>184001 昆明市呈贡区供销合作社联合社</v>
      </c>
      <c r="B27" s="25" t="str">
        <f t="shared" si="1"/>
        <v>184001 昆明市呈贡区供销合作社联合社</v>
      </c>
      <c r="C27" s="157" t="s">
        <v>229</v>
      </c>
      <c r="D27" s="25" t="s">
        <v>230</v>
      </c>
      <c r="E27" s="25" t="s">
        <v>102</v>
      </c>
      <c r="F27" s="25" t="s">
        <v>103</v>
      </c>
      <c r="G27" s="25" t="s">
        <v>227</v>
      </c>
      <c r="H27" s="23" t="s">
        <v>228</v>
      </c>
      <c r="I27" s="83">
        <v>102000</v>
      </c>
      <c r="J27" s="83">
        <v>102000</v>
      </c>
      <c r="K27" s="168"/>
      <c r="L27" s="168"/>
      <c r="M27" s="83">
        <v>102000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customHeight="1" spans="1:24">
      <c r="A28" s="25" t="str">
        <f t="shared" si="0"/>
        <v>184001 昆明市呈贡区供销合作社联合社</v>
      </c>
      <c r="B28" s="25" t="str">
        <f t="shared" si="1"/>
        <v>184001 昆明市呈贡区供销合作社联合社</v>
      </c>
      <c r="C28" s="157" t="s">
        <v>231</v>
      </c>
      <c r="D28" s="25" t="s">
        <v>232</v>
      </c>
      <c r="E28" s="25" t="s">
        <v>124</v>
      </c>
      <c r="F28" s="25" t="s">
        <v>125</v>
      </c>
      <c r="G28" s="25" t="s">
        <v>233</v>
      </c>
      <c r="H28" s="23" t="s">
        <v>234</v>
      </c>
      <c r="I28" s="83">
        <v>5940</v>
      </c>
      <c r="J28" s="83">
        <v>5940</v>
      </c>
      <c r="K28" s="168"/>
      <c r="L28" s="168"/>
      <c r="M28" s="83">
        <v>5940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customHeight="1" spans="1:24">
      <c r="A29" s="25" t="str">
        <f t="shared" si="0"/>
        <v>184001 昆明市呈贡区供销合作社联合社</v>
      </c>
      <c r="B29" s="25" t="str">
        <f t="shared" si="1"/>
        <v>184001 昆明市呈贡区供销合作社联合社</v>
      </c>
      <c r="C29" s="157" t="s">
        <v>231</v>
      </c>
      <c r="D29" s="25" t="s">
        <v>232</v>
      </c>
      <c r="E29" s="25" t="s">
        <v>124</v>
      </c>
      <c r="F29" s="25" t="s">
        <v>125</v>
      </c>
      <c r="G29" s="25" t="s">
        <v>233</v>
      </c>
      <c r="H29" s="23" t="s">
        <v>234</v>
      </c>
      <c r="I29" s="83">
        <v>40788</v>
      </c>
      <c r="J29" s="83">
        <v>40788</v>
      </c>
      <c r="K29" s="168"/>
      <c r="L29" s="168"/>
      <c r="M29" s="83">
        <v>40788</v>
      </c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customHeight="1" spans="1:24">
      <c r="A30" s="25" t="str">
        <f t="shared" si="0"/>
        <v>184001 昆明市呈贡区供销合作社联合社</v>
      </c>
      <c r="B30" s="25" t="str">
        <f t="shared" si="1"/>
        <v>184001 昆明市呈贡区供销合作社联合社</v>
      </c>
      <c r="C30" s="157" t="s">
        <v>231</v>
      </c>
      <c r="D30" s="25" t="s">
        <v>232</v>
      </c>
      <c r="E30" s="25" t="s">
        <v>124</v>
      </c>
      <c r="F30" s="25" t="s">
        <v>125</v>
      </c>
      <c r="G30" s="25" t="s">
        <v>233</v>
      </c>
      <c r="H30" s="23" t="s">
        <v>234</v>
      </c>
      <c r="I30" s="83">
        <v>118800</v>
      </c>
      <c r="J30" s="83">
        <v>118800</v>
      </c>
      <c r="K30" s="168"/>
      <c r="L30" s="168"/>
      <c r="M30" s="83">
        <v>118800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customHeight="1" spans="1:24">
      <c r="A31" s="25" t="str">
        <f t="shared" si="0"/>
        <v>184001 昆明市呈贡区供销合作社联合社</v>
      </c>
      <c r="B31" s="25" t="str">
        <f t="shared" si="1"/>
        <v>184001 昆明市呈贡区供销合作社联合社</v>
      </c>
      <c r="C31" s="157" t="s">
        <v>231</v>
      </c>
      <c r="D31" s="25" t="s">
        <v>232</v>
      </c>
      <c r="E31" s="25" t="s">
        <v>124</v>
      </c>
      <c r="F31" s="25" t="s">
        <v>125</v>
      </c>
      <c r="G31" s="25" t="s">
        <v>233</v>
      </c>
      <c r="H31" s="23" t="s">
        <v>234</v>
      </c>
      <c r="I31" s="83">
        <v>24800</v>
      </c>
      <c r="J31" s="83">
        <v>24800</v>
      </c>
      <c r="K31" s="168"/>
      <c r="L31" s="168"/>
      <c r="M31" s="83">
        <v>24800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</row>
    <row r="32" customHeight="1" spans="1:24">
      <c r="A32" s="25" t="str">
        <f t="shared" si="0"/>
        <v>184001 昆明市呈贡区供销合作社联合社</v>
      </c>
      <c r="B32" s="25" t="str">
        <f t="shared" si="1"/>
        <v>184001 昆明市呈贡区供销合作社联合社</v>
      </c>
      <c r="C32" s="157" t="s">
        <v>231</v>
      </c>
      <c r="D32" s="25" t="s">
        <v>232</v>
      </c>
      <c r="E32" s="25" t="s">
        <v>124</v>
      </c>
      <c r="F32" s="25" t="s">
        <v>125</v>
      </c>
      <c r="G32" s="25" t="s">
        <v>233</v>
      </c>
      <c r="H32" s="23" t="s">
        <v>234</v>
      </c>
      <c r="I32" s="83">
        <v>122004</v>
      </c>
      <c r="J32" s="83">
        <v>122004</v>
      </c>
      <c r="K32" s="168"/>
      <c r="L32" s="168"/>
      <c r="M32" s="83">
        <v>122004</v>
      </c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</row>
    <row r="33" customHeight="1" spans="1:24">
      <c r="A33" s="25" t="str">
        <f t="shared" si="0"/>
        <v>184001 昆明市呈贡区供销合作社联合社</v>
      </c>
      <c r="B33" s="25" t="str">
        <f t="shared" si="1"/>
        <v>184001 昆明市呈贡区供销合作社联合社</v>
      </c>
      <c r="C33" s="157" t="s">
        <v>235</v>
      </c>
      <c r="D33" s="25" t="s">
        <v>180</v>
      </c>
      <c r="E33" s="25" t="s">
        <v>124</v>
      </c>
      <c r="F33" s="25" t="s">
        <v>125</v>
      </c>
      <c r="G33" s="25" t="s">
        <v>236</v>
      </c>
      <c r="H33" s="23" t="s">
        <v>180</v>
      </c>
      <c r="I33" s="83">
        <v>900</v>
      </c>
      <c r="J33" s="83">
        <v>900</v>
      </c>
      <c r="K33" s="168"/>
      <c r="L33" s="168"/>
      <c r="M33" s="83">
        <v>900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customHeight="1" spans="1:24">
      <c r="A34" s="25" t="str">
        <f t="shared" si="0"/>
        <v>184001 昆明市呈贡区供销合作社联合社</v>
      </c>
      <c r="B34" s="25" t="str">
        <f t="shared" si="1"/>
        <v>184001 昆明市呈贡区供销合作社联合社</v>
      </c>
      <c r="C34" s="157" t="s">
        <v>237</v>
      </c>
      <c r="D34" s="25" t="s">
        <v>238</v>
      </c>
      <c r="E34" s="25" t="s">
        <v>124</v>
      </c>
      <c r="F34" s="25" t="s">
        <v>125</v>
      </c>
      <c r="G34" s="25" t="s">
        <v>239</v>
      </c>
      <c r="H34" s="23" t="s">
        <v>240</v>
      </c>
      <c r="I34" s="83">
        <v>96000</v>
      </c>
      <c r="J34" s="83">
        <v>96000</v>
      </c>
      <c r="K34" s="168"/>
      <c r="L34" s="168"/>
      <c r="M34" s="83">
        <v>96000</v>
      </c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customHeight="1" spans="1:24">
      <c r="A35" s="25" t="str">
        <f t="shared" si="0"/>
        <v>184001 昆明市呈贡区供销合作社联合社</v>
      </c>
      <c r="B35" s="25" t="str">
        <f t="shared" si="1"/>
        <v>184001 昆明市呈贡区供销合作社联合社</v>
      </c>
      <c r="C35" s="157" t="s">
        <v>241</v>
      </c>
      <c r="D35" s="25" t="s">
        <v>242</v>
      </c>
      <c r="E35" s="25" t="s">
        <v>124</v>
      </c>
      <c r="F35" s="25" t="s">
        <v>125</v>
      </c>
      <c r="G35" s="25" t="s">
        <v>243</v>
      </c>
      <c r="H35" s="23" t="s">
        <v>242</v>
      </c>
      <c r="I35" s="83">
        <v>25699.68</v>
      </c>
      <c r="J35" s="83">
        <v>25699.68</v>
      </c>
      <c r="K35" s="168"/>
      <c r="L35" s="168"/>
      <c r="M35" s="83">
        <v>25699.68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</row>
    <row r="36" customHeight="1" spans="1:24">
      <c r="A36" s="25" t="str">
        <f t="shared" si="0"/>
        <v>184001 昆明市呈贡区供销合作社联合社</v>
      </c>
      <c r="B36" s="25" t="str">
        <f t="shared" si="1"/>
        <v>184001 昆明市呈贡区供销合作社联合社</v>
      </c>
      <c r="C36" s="157" t="s">
        <v>241</v>
      </c>
      <c r="D36" s="25" t="s">
        <v>242</v>
      </c>
      <c r="E36" s="25" t="s">
        <v>124</v>
      </c>
      <c r="F36" s="25" t="s">
        <v>125</v>
      </c>
      <c r="G36" s="25" t="s">
        <v>243</v>
      </c>
      <c r="H36" s="23" t="s">
        <v>242</v>
      </c>
      <c r="I36" s="83">
        <v>2376</v>
      </c>
      <c r="J36" s="83">
        <v>2376</v>
      </c>
      <c r="K36" s="168"/>
      <c r="L36" s="168"/>
      <c r="M36" s="83">
        <v>2376</v>
      </c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</row>
    <row r="37" customHeight="1" spans="1:24">
      <c r="A37" s="25" t="str">
        <f t="shared" si="0"/>
        <v>184001 昆明市呈贡区供销合作社联合社</v>
      </c>
      <c r="B37" s="25" t="str">
        <f t="shared" si="1"/>
        <v>184001 昆明市呈贡区供销合作社联合社</v>
      </c>
      <c r="C37" s="157" t="s">
        <v>244</v>
      </c>
      <c r="D37" s="25" t="s">
        <v>245</v>
      </c>
      <c r="E37" s="25" t="s">
        <v>94</v>
      </c>
      <c r="F37" s="25" t="s">
        <v>95</v>
      </c>
      <c r="G37" s="25" t="s">
        <v>246</v>
      </c>
      <c r="H37" s="23" t="s">
        <v>247</v>
      </c>
      <c r="I37" s="83">
        <v>2700</v>
      </c>
      <c r="J37" s="83">
        <v>2700</v>
      </c>
      <c r="K37" s="168"/>
      <c r="L37" s="168"/>
      <c r="M37" s="83">
        <v>2700</v>
      </c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customHeight="1" spans="1:24">
      <c r="A38" s="25" t="str">
        <f t="shared" si="0"/>
        <v>184001 昆明市呈贡区供销合作社联合社</v>
      </c>
      <c r="B38" s="25" t="str">
        <f t="shared" si="1"/>
        <v>184001 昆明市呈贡区供销合作社联合社</v>
      </c>
      <c r="C38" s="157" t="s">
        <v>244</v>
      </c>
      <c r="D38" s="25" t="s">
        <v>245</v>
      </c>
      <c r="E38" s="25" t="s">
        <v>100</v>
      </c>
      <c r="F38" s="25" t="s">
        <v>101</v>
      </c>
      <c r="G38" s="25" t="s">
        <v>248</v>
      </c>
      <c r="H38" s="23" t="s">
        <v>249</v>
      </c>
      <c r="I38" s="83">
        <v>4800</v>
      </c>
      <c r="J38" s="83">
        <v>4800</v>
      </c>
      <c r="K38" s="168"/>
      <c r="L38" s="168"/>
      <c r="M38" s="83">
        <v>4800</v>
      </c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</row>
    <row r="39" customHeight="1" spans="1:24">
      <c r="A39" s="25" t="str">
        <f t="shared" si="0"/>
        <v>184001 昆明市呈贡区供销合作社联合社</v>
      </c>
      <c r="B39" s="25" t="str">
        <f t="shared" si="1"/>
        <v>184001 昆明市呈贡区供销合作社联合社</v>
      </c>
      <c r="C39" s="157" t="s">
        <v>244</v>
      </c>
      <c r="D39" s="25" t="s">
        <v>245</v>
      </c>
      <c r="E39" s="25" t="s">
        <v>102</v>
      </c>
      <c r="F39" s="25" t="s">
        <v>103</v>
      </c>
      <c r="G39" s="25" t="s">
        <v>248</v>
      </c>
      <c r="H39" s="23" t="s">
        <v>249</v>
      </c>
      <c r="I39" s="83">
        <v>3000</v>
      </c>
      <c r="J39" s="83">
        <v>3000</v>
      </c>
      <c r="K39" s="168"/>
      <c r="L39" s="168"/>
      <c r="M39" s="83">
        <v>3000</v>
      </c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</row>
    <row r="40" customHeight="1" spans="1:24">
      <c r="A40" s="25" t="str">
        <f t="shared" si="0"/>
        <v>184001 昆明市呈贡区供销合作社联合社</v>
      </c>
      <c r="B40" s="25" t="str">
        <f t="shared" si="1"/>
        <v>184001 昆明市呈贡区供销合作社联合社</v>
      </c>
      <c r="C40" s="157" t="s">
        <v>244</v>
      </c>
      <c r="D40" s="25" t="s">
        <v>245</v>
      </c>
      <c r="E40" s="25" t="s">
        <v>124</v>
      </c>
      <c r="F40" s="25" t="s">
        <v>125</v>
      </c>
      <c r="G40" s="25" t="s">
        <v>248</v>
      </c>
      <c r="H40" s="23" t="s">
        <v>249</v>
      </c>
      <c r="I40" s="83">
        <v>27072</v>
      </c>
      <c r="J40" s="83">
        <v>27072</v>
      </c>
      <c r="K40" s="168"/>
      <c r="L40" s="168"/>
      <c r="M40" s="83">
        <v>27072</v>
      </c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</row>
    <row r="41" customHeight="1" spans="1:24">
      <c r="A41" s="25" t="str">
        <f t="shared" si="0"/>
        <v>184001 昆明市呈贡区供销合作社联合社</v>
      </c>
      <c r="B41" s="25" t="str">
        <f t="shared" si="1"/>
        <v>184001 昆明市呈贡区供销合作社联合社</v>
      </c>
      <c r="C41" s="157" t="s">
        <v>244</v>
      </c>
      <c r="D41" s="25" t="s">
        <v>245</v>
      </c>
      <c r="E41" s="25" t="s">
        <v>124</v>
      </c>
      <c r="F41" s="25" t="s">
        <v>125</v>
      </c>
      <c r="G41" s="25" t="s">
        <v>250</v>
      </c>
      <c r="H41" s="23" t="s">
        <v>251</v>
      </c>
      <c r="I41" s="83">
        <v>3303</v>
      </c>
      <c r="J41" s="83">
        <v>3303</v>
      </c>
      <c r="K41" s="168"/>
      <c r="L41" s="168"/>
      <c r="M41" s="83">
        <v>3303</v>
      </c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</row>
    <row r="42" customHeight="1" spans="1:24">
      <c r="A42" s="25" t="str">
        <f t="shared" si="0"/>
        <v>184001 昆明市呈贡区供销合作社联合社</v>
      </c>
      <c r="B42" s="25" t="str">
        <f t="shared" si="1"/>
        <v>184001 昆明市呈贡区供销合作社联合社</v>
      </c>
      <c r="C42" s="157" t="s">
        <v>244</v>
      </c>
      <c r="D42" s="25" t="s">
        <v>245</v>
      </c>
      <c r="E42" s="25" t="s">
        <v>124</v>
      </c>
      <c r="F42" s="25" t="s">
        <v>125</v>
      </c>
      <c r="G42" s="25" t="s">
        <v>252</v>
      </c>
      <c r="H42" s="23" t="s">
        <v>253</v>
      </c>
      <c r="I42" s="83">
        <v>5103</v>
      </c>
      <c r="J42" s="83">
        <v>5103</v>
      </c>
      <c r="K42" s="168"/>
      <c r="L42" s="168"/>
      <c r="M42" s="83">
        <v>5103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</row>
    <row r="43" customHeight="1" spans="1:24">
      <c r="A43" s="25" t="str">
        <f t="shared" si="0"/>
        <v>184001 昆明市呈贡区供销合作社联合社</v>
      </c>
      <c r="B43" s="25" t="str">
        <f t="shared" si="1"/>
        <v>184001 昆明市呈贡区供销合作社联合社</v>
      </c>
      <c r="C43" s="157" t="s">
        <v>244</v>
      </c>
      <c r="D43" s="25" t="s">
        <v>245</v>
      </c>
      <c r="E43" s="25" t="s">
        <v>124</v>
      </c>
      <c r="F43" s="25" t="s">
        <v>125</v>
      </c>
      <c r="G43" s="25" t="s">
        <v>254</v>
      </c>
      <c r="H43" s="23" t="s">
        <v>255</v>
      </c>
      <c r="I43" s="83">
        <v>4500</v>
      </c>
      <c r="J43" s="83">
        <v>4500</v>
      </c>
      <c r="K43" s="168"/>
      <c r="L43" s="168"/>
      <c r="M43" s="83">
        <v>4500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customHeight="1" spans="1:24">
      <c r="A44" s="25" t="str">
        <f t="shared" si="0"/>
        <v>184001 昆明市呈贡区供销合作社联合社</v>
      </c>
      <c r="B44" s="25" t="str">
        <f t="shared" si="1"/>
        <v>184001 昆明市呈贡区供销合作社联合社</v>
      </c>
      <c r="C44" s="157" t="s">
        <v>244</v>
      </c>
      <c r="D44" s="25" t="s">
        <v>245</v>
      </c>
      <c r="E44" s="25" t="s">
        <v>124</v>
      </c>
      <c r="F44" s="25" t="s">
        <v>125</v>
      </c>
      <c r="G44" s="25" t="s">
        <v>256</v>
      </c>
      <c r="H44" s="23" t="s">
        <v>257</v>
      </c>
      <c r="I44" s="83">
        <v>5400</v>
      </c>
      <c r="J44" s="83">
        <v>5400</v>
      </c>
      <c r="K44" s="168"/>
      <c r="L44" s="168"/>
      <c r="M44" s="83">
        <v>5400</v>
      </c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</row>
    <row r="45" customHeight="1" spans="1:24">
      <c r="A45" s="25" t="str">
        <f t="shared" si="0"/>
        <v>184001 昆明市呈贡区供销合作社联合社</v>
      </c>
      <c r="B45" s="25" t="str">
        <f t="shared" si="1"/>
        <v>184001 昆明市呈贡区供销合作社联合社</v>
      </c>
      <c r="C45" s="157" t="s">
        <v>244</v>
      </c>
      <c r="D45" s="25" t="s">
        <v>245</v>
      </c>
      <c r="E45" s="25" t="s">
        <v>124</v>
      </c>
      <c r="F45" s="25" t="s">
        <v>125</v>
      </c>
      <c r="G45" s="25" t="s">
        <v>258</v>
      </c>
      <c r="H45" s="23" t="s">
        <v>259</v>
      </c>
      <c r="I45" s="83">
        <v>7200</v>
      </c>
      <c r="J45" s="83">
        <v>7200</v>
      </c>
      <c r="K45" s="168"/>
      <c r="L45" s="168"/>
      <c r="M45" s="83">
        <v>7200</v>
      </c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</row>
    <row r="46" customHeight="1" spans="1:24">
      <c r="A46" s="25" t="str">
        <f t="shared" si="0"/>
        <v>184001 昆明市呈贡区供销合作社联合社</v>
      </c>
      <c r="B46" s="25" t="str">
        <f t="shared" si="1"/>
        <v>184001 昆明市呈贡区供销合作社联合社</v>
      </c>
      <c r="C46" s="157" t="s">
        <v>244</v>
      </c>
      <c r="D46" s="25" t="s">
        <v>245</v>
      </c>
      <c r="E46" s="25" t="s">
        <v>124</v>
      </c>
      <c r="F46" s="25" t="s">
        <v>125</v>
      </c>
      <c r="G46" s="25" t="s">
        <v>260</v>
      </c>
      <c r="H46" s="23" t="s">
        <v>261</v>
      </c>
      <c r="I46" s="83">
        <v>9000</v>
      </c>
      <c r="J46" s="83">
        <v>9000</v>
      </c>
      <c r="K46" s="168"/>
      <c r="L46" s="168"/>
      <c r="M46" s="83">
        <v>9000</v>
      </c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</row>
    <row r="47" customHeight="1" spans="1:24">
      <c r="A47" s="25" t="str">
        <f t="shared" si="0"/>
        <v>184001 昆明市呈贡区供销合作社联合社</v>
      </c>
      <c r="B47" s="25" t="str">
        <f t="shared" si="1"/>
        <v>184001 昆明市呈贡区供销合作社联合社</v>
      </c>
      <c r="C47" s="157" t="s">
        <v>244</v>
      </c>
      <c r="D47" s="25" t="s">
        <v>245</v>
      </c>
      <c r="E47" s="25" t="s">
        <v>124</v>
      </c>
      <c r="F47" s="25" t="s">
        <v>125</v>
      </c>
      <c r="G47" s="25" t="s">
        <v>262</v>
      </c>
      <c r="H47" s="23" t="s">
        <v>263</v>
      </c>
      <c r="I47" s="83">
        <v>27000</v>
      </c>
      <c r="J47" s="83">
        <v>27000</v>
      </c>
      <c r="K47" s="168"/>
      <c r="L47" s="168"/>
      <c r="M47" s="83">
        <v>27000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customHeight="1" spans="1:24">
      <c r="A48" s="25" t="str">
        <f t="shared" si="0"/>
        <v>184001 昆明市呈贡区供销合作社联合社</v>
      </c>
      <c r="B48" s="25" t="str">
        <f t="shared" si="1"/>
        <v>184001 昆明市呈贡区供销合作社联合社</v>
      </c>
      <c r="C48" s="157" t="s">
        <v>244</v>
      </c>
      <c r="D48" s="25" t="s">
        <v>245</v>
      </c>
      <c r="E48" s="25" t="s">
        <v>124</v>
      </c>
      <c r="F48" s="25" t="s">
        <v>125</v>
      </c>
      <c r="G48" s="25" t="s">
        <v>239</v>
      </c>
      <c r="H48" s="23" t="s">
        <v>240</v>
      </c>
      <c r="I48" s="83">
        <v>9600</v>
      </c>
      <c r="J48" s="83">
        <v>9600</v>
      </c>
      <c r="K48" s="168"/>
      <c r="L48" s="168"/>
      <c r="M48" s="83">
        <v>9600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customHeight="1" spans="1:24">
      <c r="A49" s="25" t="str">
        <f t="shared" si="0"/>
        <v>184001 昆明市呈贡区供销合作社联合社</v>
      </c>
      <c r="B49" s="25" t="str">
        <f t="shared" si="1"/>
        <v>184001 昆明市呈贡区供销合作社联合社</v>
      </c>
      <c r="C49" s="157" t="s">
        <v>264</v>
      </c>
      <c r="D49" s="25" t="s">
        <v>265</v>
      </c>
      <c r="E49" s="25" t="s">
        <v>124</v>
      </c>
      <c r="F49" s="25" t="s">
        <v>125</v>
      </c>
      <c r="G49" s="25" t="s">
        <v>248</v>
      </c>
      <c r="H49" s="23" t="s">
        <v>249</v>
      </c>
      <c r="I49" s="83">
        <v>1440</v>
      </c>
      <c r="J49" s="83">
        <v>1440</v>
      </c>
      <c r="K49" s="168"/>
      <c r="L49" s="168"/>
      <c r="M49" s="83">
        <v>1440</v>
      </c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</row>
    <row r="50" customHeight="1" spans="1:24">
      <c r="A50" s="25" t="str">
        <f t="shared" si="0"/>
        <v>184001 昆明市呈贡区供销合作社联合社</v>
      </c>
      <c r="B50" s="25" t="str">
        <f t="shared" si="1"/>
        <v>184001 昆明市呈贡区供销合作社联合社</v>
      </c>
      <c r="C50" s="157" t="s">
        <v>264</v>
      </c>
      <c r="D50" s="25" t="s">
        <v>265</v>
      </c>
      <c r="E50" s="25" t="s">
        <v>124</v>
      </c>
      <c r="F50" s="25" t="s">
        <v>125</v>
      </c>
      <c r="G50" s="25" t="s">
        <v>248</v>
      </c>
      <c r="H50" s="23" t="s">
        <v>249</v>
      </c>
      <c r="I50" s="83">
        <v>2000</v>
      </c>
      <c r="J50" s="83">
        <v>2000</v>
      </c>
      <c r="K50" s="168"/>
      <c r="L50" s="168"/>
      <c r="M50" s="83">
        <v>2000</v>
      </c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customHeight="1" spans="1:24">
      <c r="A51" s="158" t="str">
        <f t="shared" si="0"/>
        <v>184001 昆明市呈贡区供销合作社联合社</v>
      </c>
      <c r="B51" s="158" t="str">
        <f t="shared" si="1"/>
        <v>184001 昆明市呈贡区供销合作社联合社</v>
      </c>
      <c r="C51" s="159" t="s">
        <v>264</v>
      </c>
      <c r="D51" s="158" t="s">
        <v>265</v>
      </c>
      <c r="E51" s="158" t="s">
        <v>124</v>
      </c>
      <c r="F51" s="158" t="s">
        <v>125</v>
      </c>
      <c r="G51" s="158" t="s">
        <v>262</v>
      </c>
      <c r="H51" s="160" t="s">
        <v>263</v>
      </c>
      <c r="I51" s="83">
        <v>4800</v>
      </c>
      <c r="J51" s="83">
        <v>4800</v>
      </c>
      <c r="K51" s="168"/>
      <c r="L51" s="168"/>
      <c r="M51" s="83">
        <v>4800</v>
      </c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</row>
    <row r="52" customHeight="1" spans="1:24">
      <c r="A52" s="161" t="s">
        <v>47</v>
      </c>
      <c r="B52" s="162"/>
      <c r="C52" s="162"/>
      <c r="D52" s="162"/>
      <c r="E52" s="162"/>
      <c r="F52" s="162"/>
      <c r="G52" s="162"/>
      <c r="H52" s="163"/>
      <c r="I52" s="169">
        <v>3012388.68</v>
      </c>
      <c r="J52" s="83">
        <v>3012388.68</v>
      </c>
      <c r="K52" s="167"/>
      <c r="L52" s="167"/>
      <c r="M52" s="83">
        <v>3012388.68</v>
      </c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M1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2.375" customWidth="1"/>
    <col min="2" max="2" width="17.7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52" t="s">
        <v>266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69" t="s">
        <v>176</v>
      </c>
      <c r="B4" s="143"/>
      <c r="C4" s="143"/>
      <c r="D4" s="143"/>
      <c r="E4" s="143"/>
      <c r="F4" s="143"/>
      <c r="G4" s="143"/>
      <c r="H4" s="143"/>
      <c r="I4" s="7"/>
      <c r="J4" s="7"/>
      <c r="K4" s="7"/>
      <c r="L4" s="7"/>
      <c r="M4" s="7"/>
      <c r="N4" s="7"/>
      <c r="O4" s="7"/>
      <c r="P4" s="7"/>
      <c r="Q4" s="7"/>
      <c r="U4" s="142"/>
      <c r="W4" s="122" t="s">
        <v>1</v>
      </c>
    </row>
    <row r="5" ht="21.75" customHeight="1" spans="1:23">
      <c r="A5" s="9" t="s">
        <v>267</v>
      </c>
      <c r="B5" s="10" t="s">
        <v>186</v>
      </c>
      <c r="C5" s="9" t="s">
        <v>187</v>
      </c>
      <c r="D5" s="9" t="s">
        <v>268</v>
      </c>
      <c r="E5" s="10" t="s">
        <v>188</v>
      </c>
      <c r="F5" s="10" t="s">
        <v>189</v>
      </c>
      <c r="G5" s="10" t="s">
        <v>269</v>
      </c>
      <c r="H5" s="10" t="s">
        <v>270</v>
      </c>
      <c r="I5" s="34" t="s">
        <v>47</v>
      </c>
      <c r="J5" s="11" t="s">
        <v>271</v>
      </c>
      <c r="K5" s="12"/>
      <c r="L5" s="12"/>
      <c r="M5" s="13"/>
      <c r="N5" s="11" t="s">
        <v>194</v>
      </c>
      <c r="O5" s="12"/>
      <c r="P5" s="13"/>
      <c r="Q5" s="10" t="s">
        <v>54</v>
      </c>
      <c r="R5" s="11" t="s">
        <v>60</v>
      </c>
      <c r="S5" s="12"/>
      <c r="T5" s="12"/>
      <c r="U5" s="12"/>
      <c r="V5" s="12"/>
      <c r="W5" s="13"/>
    </row>
    <row r="6" ht="21.75" customHeight="1" spans="1:23">
      <c r="A6" s="14"/>
      <c r="B6" s="35"/>
      <c r="C6" s="14"/>
      <c r="D6" s="14"/>
      <c r="E6" s="15"/>
      <c r="F6" s="15"/>
      <c r="G6" s="15"/>
      <c r="H6" s="15"/>
      <c r="I6" s="35"/>
      <c r="J6" s="148" t="s">
        <v>51</v>
      </c>
      <c r="K6" s="149"/>
      <c r="L6" s="10" t="s">
        <v>52</v>
      </c>
      <c r="M6" s="10" t="s">
        <v>53</v>
      </c>
      <c r="N6" s="10" t="s">
        <v>51</v>
      </c>
      <c r="O6" s="10" t="s">
        <v>52</v>
      </c>
      <c r="P6" s="10" t="s">
        <v>53</v>
      </c>
      <c r="Q6" s="15"/>
      <c r="R6" s="10" t="s">
        <v>50</v>
      </c>
      <c r="S6" s="10" t="s">
        <v>55</v>
      </c>
      <c r="T6" s="10" t="s">
        <v>200</v>
      </c>
      <c r="U6" s="10" t="s">
        <v>57</v>
      </c>
      <c r="V6" s="10" t="s">
        <v>58</v>
      </c>
      <c r="W6" s="10" t="s">
        <v>59</v>
      </c>
    </row>
    <row r="7" ht="21" customHeight="1" spans="1:23">
      <c r="A7" s="35"/>
      <c r="B7" s="35"/>
      <c r="C7" s="35"/>
      <c r="D7" s="35"/>
      <c r="E7" s="35"/>
      <c r="F7" s="35"/>
      <c r="G7" s="35"/>
      <c r="H7" s="35"/>
      <c r="I7" s="35"/>
      <c r="J7" s="150" t="s">
        <v>50</v>
      </c>
      <c r="K7" s="15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50</v>
      </c>
      <c r="K8" s="70" t="s">
        <v>272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4">
        <v>12</v>
      </c>
      <c r="M9" s="44">
        <v>13</v>
      </c>
      <c r="N9" s="44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  <c r="U9" s="20">
        <v>21</v>
      </c>
      <c r="V9" s="44">
        <v>22</v>
      </c>
      <c r="W9" s="20">
        <v>23</v>
      </c>
    </row>
    <row r="10" ht="21.75" customHeight="1" spans="1:23">
      <c r="A10" s="23" t="s">
        <v>273</v>
      </c>
      <c r="B10" s="214" t="s">
        <v>274</v>
      </c>
      <c r="C10" s="23" t="s">
        <v>275</v>
      </c>
      <c r="D10" s="23" t="str">
        <f t="shared" ref="D10:D12" si="0">"184001"&amp;" "&amp;"昆明市呈贡区供销合作社联合社"</f>
        <v>184001 昆明市呈贡区供销合作社联合社</v>
      </c>
      <c r="E10" s="38" t="s">
        <v>126</v>
      </c>
      <c r="F10" s="38" t="s">
        <v>127</v>
      </c>
      <c r="G10" s="38" t="s">
        <v>248</v>
      </c>
      <c r="H10" s="38" t="s">
        <v>249</v>
      </c>
      <c r="I10" s="83">
        <v>2400</v>
      </c>
      <c r="J10" s="83">
        <v>2400</v>
      </c>
      <c r="K10" s="83">
        <v>2400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21.75" customHeight="1" spans="1:23">
      <c r="A11" s="23" t="s">
        <v>273</v>
      </c>
      <c r="B11" s="214" t="s">
        <v>276</v>
      </c>
      <c r="C11" s="23" t="s">
        <v>277</v>
      </c>
      <c r="D11" s="23" t="str">
        <f t="shared" si="0"/>
        <v>184001 昆明市呈贡区供销合作社联合社</v>
      </c>
      <c r="E11" s="38" t="s">
        <v>126</v>
      </c>
      <c r="F11" s="38" t="s">
        <v>127</v>
      </c>
      <c r="G11" s="38" t="s">
        <v>248</v>
      </c>
      <c r="H11" s="38" t="s">
        <v>249</v>
      </c>
      <c r="I11" s="83">
        <v>33600</v>
      </c>
      <c r="J11" s="83">
        <v>33600</v>
      </c>
      <c r="K11" s="83">
        <v>33600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21.75" customHeight="1" spans="1:23">
      <c r="A12" s="23" t="s">
        <v>273</v>
      </c>
      <c r="B12" s="214" t="s">
        <v>278</v>
      </c>
      <c r="C12" s="23" t="s">
        <v>279</v>
      </c>
      <c r="D12" s="23" t="str">
        <f t="shared" si="0"/>
        <v>184001 昆明市呈贡区供销合作社联合社</v>
      </c>
      <c r="E12" s="38" t="s">
        <v>126</v>
      </c>
      <c r="F12" s="38" t="s">
        <v>127</v>
      </c>
      <c r="G12" s="38" t="s">
        <v>248</v>
      </c>
      <c r="H12" s="38" t="s">
        <v>249</v>
      </c>
      <c r="I12" s="83">
        <v>14000</v>
      </c>
      <c r="J12" s="83">
        <v>14000</v>
      </c>
      <c r="K12" s="83">
        <v>14000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21.75" customHeight="1" spans="1:23">
      <c r="A13" s="144" t="s">
        <v>47</v>
      </c>
      <c r="B13" s="145"/>
      <c r="C13" s="146"/>
      <c r="D13" s="146"/>
      <c r="E13" s="145"/>
      <c r="F13" s="145"/>
      <c r="G13" s="145"/>
      <c r="H13" s="147"/>
      <c r="I13" s="83">
        <v>50000</v>
      </c>
      <c r="J13" s="83">
        <v>50000</v>
      </c>
      <c r="K13" s="83">
        <v>50000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topLeftCell="B1" workbookViewId="0">
      <pane ySplit="1" topLeftCell="A27" activePane="bottomLeft" state="frozen"/>
      <selection/>
      <selection pane="bottomLeft" activeCell="A7" sqref="$A7:$XFD3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280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8">
      <c r="A4" s="138" t="str">
        <f>"单位名称："&amp;"昆明市呈贡区供销合作社联合社"</f>
        <v>单位名称：昆明市呈贡区供销合作社联合社</v>
      </c>
      <c r="B4" s="138"/>
      <c r="C4" s="138"/>
      <c r="D4" s="138"/>
      <c r="E4" s="138"/>
      <c r="F4" s="138"/>
      <c r="G4" s="138"/>
      <c r="H4" s="138"/>
    </row>
    <row r="5" ht="44.25" customHeight="1" spans="1:10">
      <c r="A5" s="70" t="s">
        <v>187</v>
      </c>
      <c r="B5" s="70" t="s">
        <v>281</v>
      </c>
      <c r="C5" s="70" t="s">
        <v>282</v>
      </c>
      <c r="D5" s="70" t="s">
        <v>283</v>
      </c>
      <c r="E5" s="70" t="s">
        <v>284</v>
      </c>
      <c r="F5" s="71" t="s">
        <v>285</v>
      </c>
      <c r="G5" s="70" t="s">
        <v>286</v>
      </c>
      <c r="H5" s="71" t="s">
        <v>287</v>
      </c>
      <c r="I5" s="71" t="s">
        <v>288</v>
      </c>
      <c r="J5" s="70" t="s">
        <v>289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44">
        <v>6</v>
      </c>
      <c r="G6" s="139">
        <v>7</v>
      </c>
      <c r="H6" s="44">
        <v>8</v>
      </c>
      <c r="I6" s="44">
        <v>9</v>
      </c>
      <c r="J6" s="139">
        <v>10</v>
      </c>
    </row>
    <row r="7" s="137" customFormat="1" ht="42" customHeight="1" spans="1:10">
      <c r="A7" s="140" t="s">
        <v>62</v>
      </c>
      <c r="B7" s="140"/>
      <c r="C7" s="140"/>
      <c r="D7" s="140"/>
      <c r="E7" s="140"/>
      <c r="F7" s="140"/>
      <c r="G7" s="140"/>
      <c r="H7" s="140"/>
      <c r="I7" s="140"/>
      <c r="J7" s="140"/>
    </row>
    <row r="8" s="137" customFormat="1" ht="42" customHeight="1" spans="1:10">
      <c r="A8" s="141" t="s">
        <v>62</v>
      </c>
      <c r="B8" s="140"/>
      <c r="C8" s="140"/>
      <c r="D8" s="140"/>
      <c r="E8" s="140"/>
      <c r="F8" s="140"/>
      <c r="G8" s="140"/>
      <c r="H8" s="140"/>
      <c r="I8" s="140"/>
      <c r="J8" s="140"/>
    </row>
    <row r="9" s="137" customFormat="1" ht="42" customHeight="1" spans="1:10">
      <c r="A9" s="140" t="s">
        <v>279</v>
      </c>
      <c r="B9" s="140" t="s">
        <v>290</v>
      </c>
      <c r="C9" s="140" t="s">
        <v>291</v>
      </c>
      <c r="D9" s="140" t="s">
        <v>292</v>
      </c>
      <c r="E9" s="140" t="s">
        <v>293</v>
      </c>
      <c r="F9" s="140" t="s">
        <v>294</v>
      </c>
      <c r="G9" s="140" t="s">
        <v>295</v>
      </c>
      <c r="H9" s="140" t="s">
        <v>296</v>
      </c>
      <c r="I9" s="140" t="s">
        <v>297</v>
      </c>
      <c r="J9" s="140" t="s">
        <v>298</v>
      </c>
    </row>
    <row r="10" s="137" customFormat="1" ht="42" customHeight="1" spans="1:10">
      <c r="A10" s="140" t="s">
        <v>279</v>
      </c>
      <c r="B10" s="140" t="s">
        <v>290</v>
      </c>
      <c r="C10" s="140" t="s">
        <v>291</v>
      </c>
      <c r="D10" s="140" t="s">
        <v>292</v>
      </c>
      <c r="E10" s="140" t="s">
        <v>299</v>
      </c>
      <c r="F10" s="140" t="s">
        <v>294</v>
      </c>
      <c r="G10" s="140" t="s">
        <v>300</v>
      </c>
      <c r="H10" s="140" t="s">
        <v>301</v>
      </c>
      <c r="I10" s="140" t="s">
        <v>297</v>
      </c>
      <c r="J10" s="140" t="s">
        <v>302</v>
      </c>
    </row>
    <row r="11" s="137" customFormat="1" ht="42" customHeight="1" spans="1:10">
      <c r="A11" s="140" t="s">
        <v>279</v>
      </c>
      <c r="B11" s="140" t="s">
        <v>290</v>
      </c>
      <c r="C11" s="140" t="s">
        <v>291</v>
      </c>
      <c r="D11" s="140" t="s">
        <v>303</v>
      </c>
      <c r="E11" s="140" t="s">
        <v>304</v>
      </c>
      <c r="F11" s="140" t="s">
        <v>305</v>
      </c>
      <c r="G11" s="140" t="s">
        <v>306</v>
      </c>
      <c r="H11" s="140" t="s">
        <v>307</v>
      </c>
      <c r="I11" s="140" t="s">
        <v>308</v>
      </c>
      <c r="J11" s="140" t="s">
        <v>309</v>
      </c>
    </row>
    <row r="12" s="137" customFormat="1" ht="42" customHeight="1" spans="1:10">
      <c r="A12" s="140" t="s">
        <v>279</v>
      </c>
      <c r="B12" s="140" t="s">
        <v>290</v>
      </c>
      <c r="C12" s="140" t="s">
        <v>291</v>
      </c>
      <c r="D12" s="140" t="s">
        <v>303</v>
      </c>
      <c r="E12" s="140" t="s">
        <v>310</v>
      </c>
      <c r="F12" s="140" t="s">
        <v>294</v>
      </c>
      <c r="G12" s="140" t="s">
        <v>311</v>
      </c>
      <c r="H12" s="140" t="s">
        <v>307</v>
      </c>
      <c r="I12" s="140" t="s">
        <v>308</v>
      </c>
      <c r="J12" s="140" t="s">
        <v>312</v>
      </c>
    </row>
    <row r="13" s="137" customFormat="1" ht="42" customHeight="1" spans="1:10">
      <c r="A13" s="140" t="s">
        <v>279</v>
      </c>
      <c r="B13" s="140" t="s">
        <v>290</v>
      </c>
      <c r="C13" s="140" t="s">
        <v>291</v>
      </c>
      <c r="D13" s="140" t="s">
        <v>313</v>
      </c>
      <c r="E13" s="140" t="s">
        <v>314</v>
      </c>
      <c r="F13" s="140" t="s">
        <v>305</v>
      </c>
      <c r="G13" s="140" t="s">
        <v>300</v>
      </c>
      <c r="H13" s="140" t="s">
        <v>315</v>
      </c>
      <c r="I13" s="140" t="s">
        <v>297</v>
      </c>
      <c r="J13" s="140" t="s">
        <v>316</v>
      </c>
    </row>
    <row r="14" s="137" customFormat="1" ht="42" customHeight="1" spans="1:10">
      <c r="A14" s="140" t="s">
        <v>279</v>
      </c>
      <c r="B14" s="140" t="s">
        <v>290</v>
      </c>
      <c r="C14" s="140" t="s">
        <v>291</v>
      </c>
      <c r="D14" s="140" t="s">
        <v>317</v>
      </c>
      <c r="E14" s="140" t="s">
        <v>318</v>
      </c>
      <c r="F14" s="140" t="s">
        <v>305</v>
      </c>
      <c r="G14" s="140" t="s">
        <v>319</v>
      </c>
      <c r="H14" s="140" t="s">
        <v>320</v>
      </c>
      <c r="I14" s="140" t="s">
        <v>297</v>
      </c>
      <c r="J14" s="140" t="s">
        <v>321</v>
      </c>
    </row>
    <row r="15" s="137" customFormat="1" ht="42" customHeight="1" spans="1:10">
      <c r="A15" s="140" t="s">
        <v>279</v>
      </c>
      <c r="B15" s="140" t="s">
        <v>290</v>
      </c>
      <c r="C15" s="140" t="s">
        <v>322</v>
      </c>
      <c r="D15" s="140" t="s">
        <v>323</v>
      </c>
      <c r="E15" s="140" t="s">
        <v>324</v>
      </c>
      <c r="F15" s="140" t="s">
        <v>294</v>
      </c>
      <c r="G15" s="140" t="s">
        <v>79</v>
      </c>
      <c r="H15" s="140" t="s">
        <v>307</v>
      </c>
      <c r="I15" s="140" t="s">
        <v>308</v>
      </c>
      <c r="J15" s="140" t="s">
        <v>325</v>
      </c>
    </row>
    <row r="16" s="137" customFormat="1" ht="42" customHeight="1" spans="1:10">
      <c r="A16" s="140" t="s">
        <v>279</v>
      </c>
      <c r="B16" s="140" t="s">
        <v>290</v>
      </c>
      <c r="C16" s="140" t="s">
        <v>322</v>
      </c>
      <c r="D16" s="140" t="s">
        <v>326</v>
      </c>
      <c r="E16" s="140" t="s">
        <v>327</v>
      </c>
      <c r="F16" s="140" t="s">
        <v>305</v>
      </c>
      <c r="G16" s="140" t="s">
        <v>328</v>
      </c>
      <c r="H16" s="140" t="s">
        <v>329</v>
      </c>
      <c r="I16" s="140" t="s">
        <v>308</v>
      </c>
      <c r="J16" s="140" t="s">
        <v>330</v>
      </c>
    </row>
    <row r="17" s="137" customFormat="1" ht="42" customHeight="1" spans="1:10">
      <c r="A17" s="140" t="s">
        <v>279</v>
      </c>
      <c r="B17" s="140" t="s">
        <v>290</v>
      </c>
      <c r="C17" s="140" t="s">
        <v>322</v>
      </c>
      <c r="D17" s="140" t="s">
        <v>331</v>
      </c>
      <c r="E17" s="140" t="s">
        <v>332</v>
      </c>
      <c r="F17" s="140" t="s">
        <v>305</v>
      </c>
      <c r="G17" s="140" t="s">
        <v>311</v>
      </c>
      <c r="H17" s="140" t="s">
        <v>307</v>
      </c>
      <c r="I17" s="140" t="s">
        <v>308</v>
      </c>
      <c r="J17" s="140" t="s">
        <v>333</v>
      </c>
    </row>
    <row r="18" s="137" customFormat="1" ht="42" customHeight="1" spans="1:10">
      <c r="A18" s="140" t="s">
        <v>279</v>
      </c>
      <c r="B18" s="140" t="s">
        <v>290</v>
      </c>
      <c r="C18" s="140" t="s">
        <v>334</v>
      </c>
      <c r="D18" s="140" t="s">
        <v>335</v>
      </c>
      <c r="E18" s="140" t="s">
        <v>336</v>
      </c>
      <c r="F18" s="140" t="s">
        <v>305</v>
      </c>
      <c r="G18" s="140" t="s">
        <v>311</v>
      </c>
      <c r="H18" s="140" t="s">
        <v>307</v>
      </c>
      <c r="I18" s="140" t="s">
        <v>308</v>
      </c>
      <c r="J18" s="140" t="s">
        <v>337</v>
      </c>
    </row>
    <row r="19" s="137" customFormat="1" ht="42" customHeight="1" spans="1:10">
      <c r="A19" s="140" t="s">
        <v>279</v>
      </c>
      <c r="B19" s="140" t="s">
        <v>290</v>
      </c>
      <c r="C19" s="140" t="s">
        <v>334</v>
      </c>
      <c r="D19" s="140" t="s">
        <v>335</v>
      </c>
      <c r="E19" s="140" t="s">
        <v>338</v>
      </c>
      <c r="F19" s="140" t="s">
        <v>305</v>
      </c>
      <c r="G19" s="140" t="s">
        <v>339</v>
      </c>
      <c r="H19" s="140" t="s">
        <v>307</v>
      </c>
      <c r="I19" s="140" t="s">
        <v>308</v>
      </c>
      <c r="J19" s="140" t="s">
        <v>340</v>
      </c>
    </row>
    <row r="20" s="137" customFormat="1" ht="42" customHeight="1" spans="1:10">
      <c r="A20" s="140" t="s">
        <v>277</v>
      </c>
      <c r="B20" s="140" t="s">
        <v>341</v>
      </c>
      <c r="C20" s="140" t="s">
        <v>291</v>
      </c>
      <c r="D20" s="140" t="s">
        <v>292</v>
      </c>
      <c r="E20" s="140" t="s">
        <v>342</v>
      </c>
      <c r="F20" s="140" t="s">
        <v>305</v>
      </c>
      <c r="G20" s="140" t="s">
        <v>76</v>
      </c>
      <c r="H20" s="140" t="s">
        <v>296</v>
      </c>
      <c r="I20" s="140" t="s">
        <v>297</v>
      </c>
      <c r="J20" s="140" t="s">
        <v>343</v>
      </c>
    </row>
    <row r="21" s="137" customFormat="1" ht="42" customHeight="1" spans="1:10">
      <c r="A21" s="140" t="s">
        <v>277</v>
      </c>
      <c r="B21" s="140" t="s">
        <v>341</v>
      </c>
      <c r="C21" s="140" t="s">
        <v>291</v>
      </c>
      <c r="D21" s="140" t="s">
        <v>292</v>
      </c>
      <c r="E21" s="140" t="s">
        <v>344</v>
      </c>
      <c r="F21" s="140" t="s">
        <v>305</v>
      </c>
      <c r="G21" s="140" t="s">
        <v>76</v>
      </c>
      <c r="H21" s="140" t="s">
        <v>296</v>
      </c>
      <c r="I21" s="140" t="s">
        <v>297</v>
      </c>
      <c r="J21" s="140" t="s">
        <v>277</v>
      </c>
    </row>
    <row r="22" s="137" customFormat="1" ht="42" customHeight="1" spans="1:10">
      <c r="A22" s="140" t="s">
        <v>277</v>
      </c>
      <c r="B22" s="140" t="s">
        <v>341</v>
      </c>
      <c r="C22" s="140" t="s">
        <v>291</v>
      </c>
      <c r="D22" s="140" t="s">
        <v>292</v>
      </c>
      <c r="E22" s="140" t="s">
        <v>345</v>
      </c>
      <c r="F22" s="140" t="s">
        <v>305</v>
      </c>
      <c r="G22" s="140" t="s">
        <v>80</v>
      </c>
      <c r="H22" s="140" t="s">
        <v>296</v>
      </c>
      <c r="I22" s="140" t="s">
        <v>297</v>
      </c>
      <c r="J22" s="140" t="s">
        <v>277</v>
      </c>
    </row>
    <row r="23" s="137" customFormat="1" ht="42" customHeight="1" spans="1:10">
      <c r="A23" s="140" t="s">
        <v>277</v>
      </c>
      <c r="B23" s="140" t="s">
        <v>341</v>
      </c>
      <c r="C23" s="140" t="s">
        <v>291</v>
      </c>
      <c r="D23" s="140" t="s">
        <v>313</v>
      </c>
      <c r="E23" s="140" t="s">
        <v>346</v>
      </c>
      <c r="F23" s="140" t="s">
        <v>305</v>
      </c>
      <c r="G23" s="140" t="s">
        <v>277</v>
      </c>
      <c r="H23" s="140" t="s">
        <v>315</v>
      </c>
      <c r="I23" s="140" t="s">
        <v>297</v>
      </c>
      <c r="J23" s="140" t="s">
        <v>277</v>
      </c>
    </row>
    <row r="24" s="137" customFormat="1" ht="42" customHeight="1" spans="1:10">
      <c r="A24" s="140" t="s">
        <v>277</v>
      </c>
      <c r="B24" s="140" t="s">
        <v>341</v>
      </c>
      <c r="C24" s="140" t="s">
        <v>291</v>
      </c>
      <c r="D24" s="140" t="s">
        <v>317</v>
      </c>
      <c r="E24" s="140" t="s">
        <v>318</v>
      </c>
      <c r="F24" s="140" t="s">
        <v>305</v>
      </c>
      <c r="G24" s="140" t="s">
        <v>347</v>
      </c>
      <c r="H24" s="140" t="s">
        <v>320</v>
      </c>
      <c r="I24" s="140" t="s">
        <v>297</v>
      </c>
      <c r="J24" s="140" t="s">
        <v>348</v>
      </c>
    </row>
    <row r="25" s="137" customFormat="1" ht="42" customHeight="1" spans="1:10">
      <c r="A25" s="140" t="s">
        <v>277</v>
      </c>
      <c r="B25" s="140" t="s">
        <v>341</v>
      </c>
      <c r="C25" s="140" t="s">
        <v>322</v>
      </c>
      <c r="D25" s="140" t="s">
        <v>326</v>
      </c>
      <c r="E25" s="140" t="s">
        <v>349</v>
      </c>
      <c r="F25" s="140" t="s">
        <v>305</v>
      </c>
      <c r="G25" s="140" t="s">
        <v>306</v>
      </c>
      <c r="H25" s="140" t="s">
        <v>307</v>
      </c>
      <c r="I25" s="140" t="s">
        <v>297</v>
      </c>
      <c r="J25" s="140" t="s">
        <v>277</v>
      </c>
    </row>
    <row r="26" s="137" customFormat="1" ht="42" customHeight="1" spans="1:10">
      <c r="A26" s="140" t="s">
        <v>277</v>
      </c>
      <c r="B26" s="140" t="s">
        <v>341</v>
      </c>
      <c r="C26" s="140" t="s">
        <v>334</v>
      </c>
      <c r="D26" s="140" t="s">
        <v>335</v>
      </c>
      <c r="E26" s="140" t="s">
        <v>350</v>
      </c>
      <c r="F26" s="140" t="s">
        <v>305</v>
      </c>
      <c r="G26" s="140" t="s">
        <v>306</v>
      </c>
      <c r="H26" s="140" t="s">
        <v>307</v>
      </c>
      <c r="I26" s="140" t="s">
        <v>297</v>
      </c>
      <c r="J26" s="140" t="s">
        <v>277</v>
      </c>
    </row>
    <row r="27" s="137" customFormat="1" ht="42" customHeight="1" spans="1:10">
      <c r="A27" s="140" t="s">
        <v>275</v>
      </c>
      <c r="B27" s="140" t="s">
        <v>351</v>
      </c>
      <c r="C27" s="140" t="s">
        <v>291</v>
      </c>
      <c r="D27" s="140" t="s">
        <v>292</v>
      </c>
      <c r="E27" s="140" t="s">
        <v>352</v>
      </c>
      <c r="F27" s="140" t="s">
        <v>305</v>
      </c>
      <c r="G27" s="140" t="s">
        <v>81</v>
      </c>
      <c r="H27" s="140" t="s">
        <v>296</v>
      </c>
      <c r="I27" s="140" t="s">
        <v>297</v>
      </c>
      <c r="J27" s="140" t="s">
        <v>353</v>
      </c>
    </row>
    <row r="28" s="137" customFormat="1" ht="42" customHeight="1" spans="1:10">
      <c r="A28" s="140" t="s">
        <v>275</v>
      </c>
      <c r="B28" s="140" t="s">
        <v>351</v>
      </c>
      <c r="C28" s="140" t="s">
        <v>291</v>
      </c>
      <c r="D28" s="140" t="s">
        <v>303</v>
      </c>
      <c r="E28" s="140" t="s">
        <v>354</v>
      </c>
      <c r="F28" s="140" t="s">
        <v>305</v>
      </c>
      <c r="G28" s="140" t="s">
        <v>355</v>
      </c>
      <c r="H28" s="140" t="s">
        <v>320</v>
      </c>
      <c r="I28" s="140" t="s">
        <v>297</v>
      </c>
      <c r="J28" s="140" t="s">
        <v>353</v>
      </c>
    </row>
    <row r="29" s="137" customFormat="1" ht="42" customHeight="1" spans="1:10">
      <c r="A29" s="140" t="s">
        <v>275</v>
      </c>
      <c r="B29" s="140" t="s">
        <v>351</v>
      </c>
      <c r="C29" s="140" t="s">
        <v>291</v>
      </c>
      <c r="D29" s="140" t="s">
        <v>313</v>
      </c>
      <c r="E29" s="140" t="s">
        <v>346</v>
      </c>
      <c r="F29" s="140" t="s">
        <v>305</v>
      </c>
      <c r="G29" s="140" t="s">
        <v>300</v>
      </c>
      <c r="H29" s="140" t="s">
        <v>315</v>
      </c>
      <c r="I29" s="140" t="s">
        <v>297</v>
      </c>
      <c r="J29" s="140" t="s">
        <v>353</v>
      </c>
    </row>
    <row r="30" s="137" customFormat="1" ht="42" customHeight="1" spans="1:10">
      <c r="A30" s="140" t="s">
        <v>275</v>
      </c>
      <c r="B30" s="140" t="s">
        <v>351</v>
      </c>
      <c r="C30" s="140" t="s">
        <v>322</v>
      </c>
      <c r="D30" s="140" t="s">
        <v>326</v>
      </c>
      <c r="E30" s="140" t="s">
        <v>356</v>
      </c>
      <c r="F30" s="140" t="s">
        <v>305</v>
      </c>
      <c r="G30" s="140" t="s">
        <v>306</v>
      </c>
      <c r="H30" s="140" t="s">
        <v>307</v>
      </c>
      <c r="I30" s="140" t="s">
        <v>297</v>
      </c>
      <c r="J30" s="140" t="s">
        <v>353</v>
      </c>
    </row>
    <row r="31" s="137" customFormat="1" ht="42" customHeight="1" spans="1:10">
      <c r="A31" s="140" t="s">
        <v>275</v>
      </c>
      <c r="B31" s="140" t="s">
        <v>351</v>
      </c>
      <c r="C31" s="140" t="s">
        <v>334</v>
      </c>
      <c r="D31" s="140" t="s">
        <v>335</v>
      </c>
      <c r="E31" s="140" t="s">
        <v>357</v>
      </c>
      <c r="F31" s="140" t="s">
        <v>305</v>
      </c>
      <c r="G31" s="140" t="s">
        <v>306</v>
      </c>
      <c r="H31" s="140" t="s">
        <v>307</v>
      </c>
      <c r="I31" s="140" t="s">
        <v>297</v>
      </c>
      <c r="J31" s="140" t="s">
        <v>353</v>
      </c>
    </row>
  </sheetData>
  <mergeCells count="8">
    <mergeCell ref="A3:J3"/>
    <mergeCell ref="A4:H4"/>
    <mergeCell ref="A9:A19"/>
    <mergeCell ref="A20:A26"/>
    <mergeCell ref="A27:A31"/>
    <mergeCell ref="B9:B19"/>
    <mergeCell ref="B20:B26"/>
    <mergeCell ref="B27:B3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opLeftCell="B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358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359</v>
      </c>
      <c r="C3" s="127"/>
      <c r="D3" s="128"/>
      <c r="E3" s="128"/>
      <c r="F3" s="128"/>
    </row>
    <row r="4" ht="13.5" customHeight="1" spans="1:6">
      <c r="A4" s="30" t="str">
        <f>"单位名称："&amp;"昆明市呈贡区供销合作社联合社"</f>
        <v>单位名称：昆明市呈贡区供销合作社联合社</v>
      </c>
      <c r="D4" s="125"/>
      <c r="E4" s="125"/>
      <c r="F4" s="122" t="s">
        <v>1</v>
      </c>
    </row>
    <row r="5" ht="19.5" customHeight="1" spans="1:6">
      <c r="A5" s="129" t="s">
        <v>185</v>
      </c>
      <c r="B5" s="130" t="s">
        <v>65</v>
      </c>
      <c r="C5" s="129" t="s">
        <v>66</v>
      </c>
      <c r="D5" s="11" t="s">
        <v>360</v>
      </c>
      <c r="E5" s="12"/>
      <c r="F5" s="13"/>
    </row>
    <row r="6" ht="18.75" customHeight="1" spans="1:6">
      <c r="A6" s="131"/>
      <c r="B6" s="132"/>
      <c r="C6" s="131"/>
      <c r="D6" s="16" t="s">
        <v>47</v>
      </c>
      <c r="E6" s="11" t="s">
        <v>68</v>
      </c>
      <c r="F6" s="16" t="s">
        <v>69</v>
      </c>
    </row>
    <row r="7" ht="18.75" customHeight="1" spans="1:6">
      <c r="A7" s="71">
        <v>1</v>
      </c>
      <c r="B7" s="133" t="s">
        <v>76</v>
      </c>
      <c r="C7" s="71">
        <v>3</v>
      </c>
      <c r="D7" s="134">
        <v>4</v>
      </c>
      <c r="E7" s="134">
        <v>5</v>
      </c>
      <c r="F7" s="134">
        <v>6</v>
      </c>
    </row>
    <row r="8" ht="21" customHeight="1" spans="1:6">
      <c r="A8" s="23"/>
      <c r="B8" s="23"/>
      <c r="C8" s="23"/>
      <c r="D8" s="83"/>
      <c r="E8" s="83"/>
      <c r="F8" s="83"/>
    </row>
    <row r="9" ht="21" customHeight="1" spans="1:6">
      <c r="A9" s="23"/>
      <c r="B9" s="23"/>
      <c r="C9" s="23"/>
      <c r="D9" s="83"/>
      <c r="E9" s="83"/>
      <c r="F9" s="83"/>
    </row>
    <row r="10" ht="18.75" customHeight="1" spans="1:6">
      <c r="A10" s="135" t="s">
        <v>361</v>
      </c>
      <c r="B10" s="135" t="s">
        <v>361</v>
      </c>
      <c r="C10" s="136" t="s">
        <v>361</v>
      </c>
      <c r="D10" s="83"/>
      <c r="E10" s="83"/>
      <c r="F10" s="83"/>
    </row>
    <row r="11" customHeight="1" spans="1:1">
      <c r="A11" t="s">
        <v>362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K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363</v>
      </c>
    </row>
    <row r="3" ht="41.25" customHeight="1" spans="1:19">
      <c r="A3" s="76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30" t="s">
        <v>176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1</v>
      </c>
    </row>
    <row r="5" ht="15.75" customHeight="1" spans="1:19">
      <c r="A5" s="10" t="s">
        <v>184</v>
      </c>
      <c r="B5" s="90" t="s">
        <v>185</v>
      </c>
      <c r="C5" s="90" t="s">
        <v>364</v>
      </c>
      <c r="D5" s="91" t="s">
        <v>365</v>
      </c>
      <c r="E5" s="91" t="s">
        <v>366</v>
      </c>
      <c r="F5" s="91" t="s">
        <v>367</v>
      </c>
      <c r="G5" s="91" t="s">
        <v>368</v>
      </c>
      <c r="H5" s="91" t="s">
        <v>369</v>
      </c>
      <c r="I5" s="104" t="s">
        <v>192</v>
      </c>
      <c r="J5" s="104"/>
      <c r="K5" s="104"/>
      <c r="L5" s="104"/>
      <c r="M5" s="105"/>
      <c r="N5" s="104"/>
      <c r="O5" s="104"/>
      <c r="P5" s="84"/>
      <c r="Q5" s="104"/>
      <c r="R5" s="105"/>
      <c r="S5" s="85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47</v>
      </c>
      <c r="J6" s="93" t="s">
        <v>51</v>
      </c>
      <c r="K6" s="93" t="s">
        <v>370</v>
      </c>
      <c r="L6" s="93" t="s">
        <v>371</v>
      </c>
      <c r="M6" s="106" t="s">
        <v>372</v>
      </c>
      <c r="N6" s="107" t="s">
        <v>373</v>
      </c>
      <c r="O6" s="107"/>
      <c r="P6" s="112"/>
      <c r="Q6" s="107"/>
      <c r="R6" s="113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50</v>
      </c>
      <c r="K7" s="95"/>
      <c r="L7" s="95"/>
      <c r="M7" s="108"/>
      <c r="N7" s="95" t="s">
        <v>50</v>
      </c>
      <c r="O7" s="95" t="s">
        <v>55</v>
      </c>
      <c r="P7" s="94" t="s">
        <v>56</v>
      </c>
      <c r="Q7" s="95" t="s">
        <v>57</v>
      </c>
      <c r="R7" s="108" t="s">
        <v>58</v>
      </c>
      <c r="S7" s="94" t="s">
        <v>59</v>
      </c>
    </row>
    <row r="8" ht="18" customHeight="1" spans="1:19">
      <c r="A8" s="114">
        <v>1</v>
      </c>
      <c r="B8" s="114" t="s">
        <v>76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116" t="s">
        <v>62</v>
      </c>
      <c r="B9" s="116" t="s">
        <v>62</v>
      </c>
      <c r="C9" s="97" t="s">
        <v>245</v>
      </c>
      <c r="D9" s="98" t="s">
        <v>374</v>
      </c>
      <c r="E9" s="98" t="s">
        <v>374</v>
      </c>
      <c r="F9" s="116" t="s">
        <v>320</v>
      </c>
      <c r="G9" s="117">
        <v>15</v>
      </c>
      <c r="H9" s="118">
        <v>3000</v>
      </c>
      <c r="I9" s="118">
        <v>3000</v>
      </c>
      <c r="J9" s="118">
        <v>3000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9" t="s">
        <v>361</v>
      </c>
      <c r="B10" s="100"/>
      <c r="C10" s="100"/>
      <c r="D10" s="101"/>
      <c r="E10" s="101"/>
      <c r="F10" s="101"/>
      <c r="G10" s="119"/>
      <c r="H10" s="118">
        <v>3000</v>
      </c>
      <c r="I10" s="118">
        <v>3000</v>
      </c>
      <c r="J10" s="118">
        <v>3000</v>
      </c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30" t="s">
        <v>375</v>
      </c>
      <c r="B11" s="69"/>
      <c r="C11" s="69"/>
      <c r="D11" s="30"/>
      <c r="E11" s="30"/>
      <c r="F11" s="30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L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7"/>
      <c r="C2" s="87"/>
      <c r="D2" s="87"/>
      <c r="E2" s="87"/>
      <c r="F2" s="87"/>
      <c r="G2" s="87"/>
      <c r="H2" s="80"/>
      <c r="I2" s="80"/>
      <c r="J2" s="80"/>
      <c r="K2" s="80"/>
      <c r="L2" s="80"/>
      <c r="M2" s="80"/>
      <c r="N2" s="102"/>
      <c r="O2" s="80"/>
      <c r="P2" s="80"/>
      <c r="Q2" s="87"/>
      <c r="R2" s="80"/>
      <c r="S2" s="110"/>
      <c r="T2" s="110" t="s">
        <v>376</v>
      </c>
    </row>
    <row r="3" ht="41.25" customHeight="1" spans="1:20">
      <c r="A3" s="76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8"/>
      <c r="I3" s="88"/>
      <c r="J3" s="88"/>
      <c r="K3" s="88"/>
      <c r="L3" s="88"/>
      <c r="M3" s="88"/>
      <c r="N3" s="103"/>
      <c r="O3" s="88"/>
      <c r="P3" s="88"/>
      <c r="Q3" s="68"/>
      <c r="R3" s="88"/>
      <c r="S3" s="103"/>
      <c r="T3" s="68"/>
    </row>
    <row r="4" ht="22.5" customHeight="1" spans="1:20">
      <c r="A4" s="77" t="s">
        <v>176</v>
      </c>
      <c r="B4" s="89"/>
      <c r="C4" s="89"/>
      <c r="D4" s="89"/>
      <c r="E4" s="89"/>
      <c r="F4" s="89"/>
      <c r="G4" s="89"/>
      <c r="H4" s="78"/>
      <c r="I4" s="78"/>
      <c r="J4" s="78"/>
      <c r="K4" s="78"/>
      <c r="L4" s="78"/>
      <c r="M4" s="78"/>
      <c r="N4" s="102"/>
      <c r="O4" s="80"/>
      <c r="P4" s="80"/>
      <c r="Q4" s="87"/>
      <c r="R4" s="80"/>
      <c r="S4" s="111"/>
      <c r="T4" s="110" t="s">
        <v>1</v>
      </c>
    </row>
    <row r="5" ht="24" customHeight="1" spans="1:20">
      <c r="A5" s="10" t="s">
        <v>184</v>
      </c>
      <c r="B5" s="90" t="s">
        <v>185</v>
      </c>
      <c r="C5" s="90" t="s">
        <v>364</v>
      </c>
      <c r="D5" s="90" t="s">
        <v>377</v>
      </c>
      <c r="E5" s="90" t="s">
        <v>378</v>
      </c>
      <c r="F5" s="90" t="s">
        <v>379</v>
      </c>
      <c r="G5" s="90" t="s">
        <v>380</v>
      </c>
      <c r="H5" s="91" t="s">
        <v>381</v>
      </c>
      <c r="I5" s="91" t="s">
        <v>382</v>
      </c>
      <c r="J5" s="104" t="s">
        <v>192</v>
      </c>
      <c r="K5" s="104"/>
      <c r="L5" s="104"/>
      <c r="M5" s="104"/>
      <c r="N5" s="105"/>
      <c r="O5" s="104"/>
      <c r="P5" s="104"/>
      <c r="Q5" s="84"/>
      <c r="R5" s="104"/>
      <c r="S5" s="105"/>
      <c r="T5" s="85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47</v>
      </c>
      <c r="K6" s="93" t="s">
        <v>51</v>
      </c>
      <c r="L6" s="93" t="s">
        <v>370</v>
      </c>
      <c r="M6" s="93" t="s">
        <v>371</v>
      </c>
      <c r="N6" s="106" t="s">
        <v>372</v>
      </c>
      <c r="O6" s="107" t="s">
        <v>373</v>
      </c>
      <c r="P6" s="107"/>
      <c r="Q6" s="112"/>
      <c r="R6" s="107"/>
      <c r="S6" s="113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50</v>
      </c>
      <c r="L7" s="95"/>
      <c r="M7" s="95"/>
      <c r="N7" s="108"/>
      <c r="O7" s="95" t="s">
        <v>50</v>
      </c>
      <c r="P7" s="95" t="s">
        <v>55</v>
      </c>
      <c r="Q7" s="94" t="s">
        <v>56</v>
      </c>
      <c r="R7" s="95" t="s">
        <v>57</v>
      </c>
      <c r="S7" s="108" t="s">
        <v>58</v>
      </c>
      <c r="T7" s="94" t="s">
        <v>59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9" t="s">
        <v>361</v>
      </c>
      <c r="B10" s="100"/>
      <c r="C10" s="100"/>
      <c r="D10" s="100"/>
      <c r="E10" s="100"/>
      <c r="F10" s="100"/>
      <c r="G10" s="100"/>
      <c r="H10" s="101"/>
      <c r="I10" s="109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t="s">
        <v>362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P1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383</v>
      </c>
    </row>
    <row r="3" ht="41.25" customHeight="1" spans="1:24">
      <c r="A3" s="7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7" t="s">
        <v>176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1</v>
      </c>
    </row>
    <row r="5" ht="19.5" customHeight="1" spans="1:24">
      <c r="A5" s="34" t="s">
        <v>384</v>
      </c>
      <c r="B5" s="11" t="s">
        <v>192</v>
      </c>
      <c r="C5" s="12"/>
      <c r="D5" s="12"/>
      <c r="E5" s="11" t="s">
        <v>385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4"/>
      <c r="X5" s="85"/>
    </row>
    <row r="6" ht="40.5" customHeight="1" spans="1:24">
      <c r="A6" s="19"/>
      <c r="B6" s="35" t="s">
        <v>47</v>
      </c>
      <c r="C6" s="10" t="s">
        <v>51</v>
      </c>
      <c r="D6" s="81" t="s">
        <v>370</v>
      </c>
      <c r="E6" s="51" t="s">
        <v>386</v>
      </c>
      <c r="F6" s="51" t="s">
        <v>387</v>
      </c>
      <c r="G6" s="51" t="s">
        <v>388</v>
      </c>
      <c r="H6" s="51" t="s">
        <v>389</v>
      </c>
      <c r="I6" s="51" t="s">
        <v>390</v>
      </c>
      <c r="J6" s="51" t="s">
        <v>391</v>
      </c>
      <c r="K6" s="51" t="s">
        <v>392</v>
      </c>
      <c r="L6" s="51" t="s">
        <v>393</v>
      </c>
      <c r="M6" s="51" t="s">
        <v>394</v>
      </c>
      <c r="N6" s="51" t="s">
        <v>395</v>
      </c>
      <c r="O6" s="51" t="s">
        <v>396</v>
      </c>
      <c r="P6" s="51" t="s">
        <v>397</v>
      </c>
      <c r="Q6" s="51" t="s">
        <v>398</v>
      </c>
      <c r="R6" s="51" t="s">
        <v>399</v>
      </c>
      <c r="S6" s="51" t="s">
        <v>400</v>
      </c>
      <c r="T6" s="51" t="s">
        <v>401</v>
      </c>
      <c r="U6" s="51" t="s">
        <v>402</v>
      </c>
      <c r="V6" s="51" t="s">
        <v>403</v>
      </c>
      <c r="W6" s="51" t="s">
        <v>404</v>
      </c>
      <c r="X6" s="86" t="s">
        <v>405</v>
      </c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44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44">
        <v>23</v>
      </c>
      <c r="X7" s="44">
        <v>24</v>
      </c>
    </row>
    <row r="8" ht="19.5" customHeight="1" spans="1:24">
      <c r="A8" s="36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customHeight="1" spans="1:1">
      <c r="A10" t="s">
        <v>362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B1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406</v>
      </c>
    </row>
    <row r="3" ht="41.25" customHeight="1" spans="1:10">
      <c r="A3" s="67" t="str">
        <f>"2025"&amp;"年对下转移支付绩效目标表"</f>
        <v>2025年对下转移支付绩效目标表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69" t="s">
        <v>176</v>
      </c>
    </row>
    <row r="5" ht="44.25" customHeight="1" spans="1:10">
      <c r="A5" s="70" t="s">
        <v>384</v>
      </c>
      <c r="B5" s="70" t="s">
        <v>281</v>
      </c>
      <c r="C5" s="70" t="s">
        <v>282</v>
      </c>
      <c r="D5" s="70" t="s">
        <v>283</v>
      </c>
      <c r="E5" s="70" t="s">
        <v>284</v>
      </c>
      <c r="F5" s="71" t="s">
        <v>285</v>
      </c>
      <c r="G5" s="70" t="s">
        <v>286</v>
      </c>
      <c r="H5" s="71" t="s">
        <v>287</v>
      </c>
      <c r="I5" s="71" t="s">
        <v>288</v>
      </c>
      <c r="J5" s="70" t="s">
        <v>289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6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6"/>
      <c r="B8" s="23"/>
      <c r="C8" s="23"/>
      <c r="D8" s="23"/>
      <c r="E8" s="36"/>
      <c r="F8" s="23"/>
      <c r="G8" s="36"/>
      <c r="H8" s="23"/>
      <c r="I8" s="23"/>
      <c r="J8" s="36"/>
    </row>
    <row r="9" customHeight="1" spans="1:1">
      <c r="A9" t="s">
        <v>362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C1" workbookViewId="0">
      <pane ySplit="1" topLeftCell="A2" activePane="bottomLeft" state="frozen"/>
      <selection/>
      <selection pane="bottomLeft" activeCell="D24" sqref="D24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6" t="s">
        <v>407</v>
      </c>
      <c r="B2" s="47"/>
      <c r="C2" s="47"/>
      <c r="D2" s="48"/>
      <c r="E2" s="48"/>
      <c r="F2" s="48"/>
      <c r="G2" s="47"/>
      <c r="H2" s="47"/>
      <c r="I2" s="48"/>
    </row>
    <row r="3" ht="41.25" customHeight="1" spans="1:9">
      <c r="A3" s="49" t="str">
        <f>"2025"&amp;"年新增资产配置预算表"</f>
        <v>2025年新增资产配置预算表</v>
      </c>
      <c r="B3" s="33"/>
      <c r="C3" s="33"/>
      <c r="D3" s="32"/>
      <c r="E3" s="32"/>
      <c r="F3" s="32"/>
      <c r="G3" s="33"/>
      <c r="H3" s="33"/>
      <c r="I3" s="32"/>
    </row>
    <row r="4" customHeight="1" spans="1:9">
      <c r="A4" s="30" t="str">
        <f>"单位名称："&amp;"昆明市呈贡区供销合作社联合社"</f>
        <v>单位名称：昆明市呈贡区供销合作社联合社</v>
      </c>
      <c r="D4" s="31"/>
      <c r="F4" s="32"/>
      <c r="G4" s="33"/>
      <c r="H4" s="33"/>
      <c r="I4" s="42" t="s">
        <v>1</v>
      </c>
    </row>
    <row r="5" ht="28.5" customHeight="1" spans="1:9">
      <c r="A5" s="50" t="s">
        <v>184</v>
      </c>
      <c r="B5" s="51" t="s">
        <v>185</v>
      </c>
      <c r="C5" s="52" t="s">
        <v>408</v>
      </c>
      <c r="D5" s="50" t="s">
        <v>409</v>
      </c>
      <c r="E5" s="50" t="s">
        <v>410</v>
      </c>
      <c r="F5" s="50" t="s">
        <v>411</v>
      </c>
      <c r="G5" s="51" t="s">
        <v>412</v>
      </c>
      <c r="H5" s="44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368</v>
      </c>
      <c r="H6" s="51" t="s">
        <v>413</v>
      </c>
      <c r="I6" s="51" t="s">
        <v>414</v>
      </c>
    </row>
    <row r="7" ht="17.25" customHeight="1" spans="1:9">
      <c r="A7" s="55" t="s">
        <v>75</v>
      </c>
      <c r="B7" s="56"/>
      <c r="C7" s="57" t="s">
        <v>76</v>
      </c>
      <c r="D7" s="55" t="s">
        <v>77</v>
      </c>
      <c r="E7" s="58" t="s">
        <v>78</v>
      </c>
      <c r="F7" s="55" t="s">
        <v>79</v>
      </c>
      <c r="G7" s="57" t="s">
        <v>80</v>
      </c>
      <c r="H7" s="59" t="s">
        <v>81</v>
      </c>
      <c r="I7" s="58" t="s">
        <v>82</v>
      </c>
    </row>
    <row r="8" ht="19.5" customHeight="1" spans="1:9">
      <c r="A8" s="60"/>
      <c r="B8" s="38"/>
      <c r="C8" s="38"/>
      <c r="D8" s="36"/>
      <c r="E8" s="23"/>
      <c r="F8" s="59"/>
      <c r="G8" s="61"/>
      <c r="H8" s="62"/>
      <c r="I8" s="62"/>
    </row>
    <row r="9" ht="19.5" customHeight="1" spans="1:9">
      <c r="A9" s="63" t="s">
        <v>47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t="s">
        <v>362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K4" sqref="K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1" customHeight="1" spans="1:11">
      <c r="A4" s="30" t="str">
        <f>"单位名称："&amp;"昆明市呈贡区供销合作社联合社"</f>
        <v>单位名称：昆明市呈贡区供销合作社联合社</v>
      </c>
      <c r="D4" s="31"/>
      <c r="E4"/>
      <c r="F4" s="32"/>
      <c r="G4" s="33"/>
      <c r="H4" s="33"/>
      <c r="I4" s="42"/>
      <c r="J4"/>
      <c r="K4" s="43" t="s">
        <v>1</v>
      </c>
    </row>
    <row r="5" ht="21.75" customHeight="1" spans="1:11">
      <c r="A5" s="9" t="s">
        <v>267</v>
      </c>
      <c r="B5" s="9" t="s">
        <v>187</v>
      </c>
      <c r="C5" s="9" t="s">
        <v>268</v>
      </c>
      <c r="D5" s="10" t="s">
        <v>188</v>
      </c>
      <c r="E5" s="10" t="s">
        <v>189</v>
      </c>
      <c r="F5" s="10" t="s">
        <v>269</v>
      </c>
      <c r="G5" s="10" t="s">
        <v>270</v>
      </c>
      <c r="H5" s="34" t="s">
        <v>47</v>
      </c>
      <c r="I5" s="11" t="s">
        <v>416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5"/>
      <c r="I6" s="10" t="s">
        <v>51</v>
      </c>
      <c r="J6" s="10" t="s">
        <v>52</v>
      </c>
      <c r="K6" s="10" t="s">
        <v>53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4">
        <v>10</v>
      </c>
      <c r="K8" s="44">
        <v>11</v>
      </c>
    </row>
    <row r="9" ht="18.75" customHeight="1" spans="1:11">
      <c r="A9" s="36"/>
      <c r="B9" s="23"/>
      <c r="C9" s="36"/>
      <c r="D9" s="36"/>
      <c r="E9" s="36"/>
      <c r="F9" s="36"/>
      <c r="G9" s="36"/>
      <c r="H9" s="37"/>
      <c r="I9" s="45"/>
      <c r="J9" s="45"/>
      <c r="K9" s="37"/>
    </row>
    <row r="10" ht="18.75" customHeight="1" spans="1:11">
      <c r="A10" s="38"/>
      <c r="B10" s="23"/>
      <c r="C10" s="23"/>
      <c r="D10" s="23"/>
      <c r="E10" s="23"/>
      <c r="F10" s="23"/>
      <c r="G10" s="23"/>
      <c r="H10" s="24"/>
      <c r="I10" s="24"/>
      <c r="J10" s="24"/>
      <c r="K10" s="37"/>
    </row>
    <row r="11" ht="18.75" customHeight="1" spans="1:11">
      <c r="A11" s="39" t="s">
        <v>361</v>
      </c>
      <c r="B11" s="40"/>
      <c r="C11" s="40"/>
      <c r="D11" s="40"/>
      <c r="E11" s="40"/>
      <c r="F11" s="40"/>
      <c r="G11" s="41"/>
      <c r="H11" s="24"/>
      <c r="I11" s="24"/>
      <c r="J11" s="24"/>
      <c r="K11" s="37"/>
    </row>
    <row r="12" customHeight="1" spans="1:1">
      <c r="A12" t="s">
        <v>362</v>
      </c>
    </row>
  </sheetData>
  <mergeCells count="15">
    <mergeCell ref="A3:K3"/>
    <mergeCell ref="A4:C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176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268</v>
      </c>
      <c r="B5" s="9" t="s">
        <v>267</v>
      </c>
      <c r="C5" s="9" t="s">
        <v>187</v>
      </c>
      <c r="D5" s="10" t="s">
        <v>418</v>
      </c>
      <c r="E5" s="11" t="s">
        <v>51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62</v>
      </c>
      <c r="B9" s="22"/>
      <c r="C9" s="22"/>
      <c r="D9" s="23"/>
      <c r="E9" s="24"/>
      <c r="F9" s="24"/>
      <c r="G9" s="24"/>
    </row>
    <row r="10" ht="18.75" customHeight="1" spans="1:7">
      <c r="A10" s="23"/>
      <c r="B10" s="21" t="s">
        <v>273</v>
      </c>
      <c r="C10" s="25" t="s">
        <v>279</v>
      </c>
      <c r="D10" s="21" t="s">
        <v>419</v>
      </c>
      <c r="E10" s="26">
        <v>14000</v>
      </c>
      <c r="F10" s="24"/>
      <c r="G10" s="24"/>
    </row>
    <row r="11" ht="18.75" customHeight="1" spans="1:7">
      <c r="A11" s="23"/>
      <c r="B11" s="21" t="s">
        <v>273</v>
      </c>
      <c r="C11" s="25" t="s">
        <v>277</v>
      </c>
      <c r="D11" s="21" t="s">
        <v>419</v>
      </c>
      <c r="E11" s="26">
        <v>33600</v>
      </c>
      <c r="F11" s="24"/>
      <c r="G11" s="24"/>
    </row>
    <row r="12" ht="18.75" customHeight="1" spans="1:7">
      <c r="A12" s="23"/>
      <c r="B12" s="21" t="s">
        <v>273</v>
      </c>
      <c r="C12" s="25" t="s">
        <v>275</v>
      </c>
      <c r="D12" s="21" t="s">
        <v>419</v>
      </c>
      <c r="E12" s="26">
        <v>2400</v>
      </c>
      <c r="F12" s="24"/>
      <c r="G12" s="24"/>
    </row>
    <row r="13" ht="18.75" customHeight="1" spans="1:7">
      <c r="A13" s="27" t="s">
        <v>47</v>
      </c>
      <c r="B13" s="28" t="s">
        <v>420</v>
      </c>
      <c r="C13" s="28"/>
      <c r="D13" s="29"/>
      <c r="E13" s="26">
        <v>50000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钱多多</cp:lastModifiedBy>
  <dcterms:created xsi:type="dcterms:W3CDTF">2025-02-06T07:09:00Z</dcterms:created>
  <dcterms:modified xsi:type="dcterms:W3CDTF">2025-03-17T08:52:09Z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E9CA0C486E414EBFA6A4A98D36CCB259_13</vt:lpwstr>
  </property>
  <property fmtid="{D5CDD505-2E9C-101B-9397-08002B2CF9AE}" pid="3" name="KSOProductBuildVer">
    <vt:lpwstr>2052-12.1.0.20305</vt:lpwstr>
  </property>
</Properties>
</file>