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 name="部门整体支出绩效目标表13" sheetId="19" r:id="rId19"/>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 name="_xlnm._FilterDatabase" localSheetId="6" hidden="1">部门基本支出预算表04!$A$5:$X$67</definedName>
    <definedName name="_xlnm._FilterDatabase" localSheetId="7" hidden="1">'部门项目支出预算表05-1'!$A$5:$W$25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<sst xmlns="http://schemas.openxmlformats.org/spreadsheetml/2006/main" count="2046" uniqueCount="630">
  <si>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</si>
  <si>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</si>
  <si>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</si>
  <si>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</si>
  <si>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</si>
  <si>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</si>
  <si>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</si>
  <si>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</si>
  <si>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</si>
  <si>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</si>
  <si>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</si>
  <si>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</si>
  <si>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</si>
  <si>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</si>
  <si>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</si>
  <si>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</si>
  <si>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</si>
  <si>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</si>
  <si>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</si>
  <si>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</si>
  <si>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</si>
  <si>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</si>
  <si>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</si>
  <si>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</si>
  <si>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</si>
  <si>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</si>
  <si>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</si>
  <si>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</si>
  <si>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</si>
  <si>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</si>
  <si>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</si>
  <si>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</si>
  <si>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</si>
  <si>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</si>
  <si>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</si>
  <si>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</si>
  <si>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</si>
  <si>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</si>
  <si>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</si>
  <si>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</si>
  <si>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</si>
  <si>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</si>
  <si>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</si>
  <si>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</si>
  <si>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</si>
  <si>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</si>
  <si>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</si>
  <si>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</si>
  <si>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</si>
  <si>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</si>
  <si>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</si>
  <si>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</si>
  <si>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</si>
  <si>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</si>
  <si>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</si>
  <si>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</si>
  <si>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</si>
  <si>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</si>
  <si>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</si>
  <si>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</si>
  <si>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</si>
  <si>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</si>
  <si>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</si>
  <si>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</si>
  <si>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</si>
  <si>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</si>
  <si>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</si>
  <si>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</si>
  <si>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</si>
  <si>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117001</t>
  </si>
  <si>
    <t>昆明市呈贡区人力资源和社会保障局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</si>
  <si>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</si>
  <si>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</si>
  <si>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</si>
  <si>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</si>
  <si>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</si>
  <si>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</si>
  <si>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</si>
  <si>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</si>
  <si>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</si>
  <si>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</si>
  <si>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</si>
  <si>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</si>
  <si>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</si>
  <si>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</si>
  <si>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</si>
  <si>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</si>
  <si>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</si>
  <si>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</si>
  <si>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</si>
  <si>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</si>
  <si>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</si>
  <si>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</si>
  <si>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</si>
  <si>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</si>
  <si>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</si>
  <si>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</si>
  <si>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</si>
  <si>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</si>
  <si>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</si>
  <si>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</si>
  <si>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</si>
  <si>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</si>
  <si>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</si>
  <si>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20801</t>
  </si>
  <si>
    <t>人力资源和社会保障管理事务</t>
  </si>
  <si>
    <t>2080101</t>
  </si>
  <si>
    <t>行政运行</t>
  </si>
  <si>
    <t>2080150</t>
  </si>
  <si>
    <t>事业运行</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</si>
  <si>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</si>
  <si>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</si>
  <si>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</si>
  <si>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</si>
  <si>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</si>
  <si>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</si>
  <si>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</si>
  <si>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</si>
  <si>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</si>
  <si>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</si>
  <si>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</si>
  <si>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</si>
  <si>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</si>
  <si>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</si>
  <si>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</si>
  <si>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</si>
  <si>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</si>
  <si>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</si>
  <si>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</si>
  <si>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</si>
  <si>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</si>
  <si>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</si>
  <si>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</si>
  <si>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</si>
  <si>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</si>
  <si>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</si>
  <si>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</si>
  <si>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</si>
  <si>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</si>
  <si>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</si>
  <si>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</si>
  <si>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</si>
  <si>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</si>
  <si>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</si>
  <si>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</si>
  <si>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</si>
  <si>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</si>
  <si>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</si>
  <si>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</si>
  <si>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</si>
  <si>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</si>
  <si>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</si>
  <si>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</si>
  <si>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</si>
  <si>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</si>
  <si>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</si>
  <si>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</si>
  <si>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</si>
  <si>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</si>
  <si>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</si>
  <si>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</si>
  <si>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</si>
  <si>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</si>
  <si>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</si>
  <si>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</si>
  <si>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</si>
  <si>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</si>
  <si>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</si>
  <si>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</si>
  <si>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</si>
  <si>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</si>
  <si>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</si>
  <si>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</si>
  <si>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</si>
  <si>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</si>
  <si>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</si>
  <si>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</si>
  <si>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</si>
  <si>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</si>
  <si>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</si>
  <si>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</si>
  <si>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</si>
  <si>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</si>
  <si>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</si>
  <si>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</si>
  <si>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</si>
  <si>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</si>
  <si>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</si>
  <si>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</si>
  <si>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</si>
  <si>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</si>
  <si>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</si>
  <si>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</si>
  <si>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</si>
  <si>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</si>
  <si>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</si>
  <si>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</si>
  <si>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</si>
  <si>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</si>
  <si>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</si>
  <si>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</si>
  <si>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</si>
  <si>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</si>
  <si>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</si>
  <si>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</si>
  <si>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530121210000000003179</t>
  </si>
  <si>
    <t>行政人员工资支出</t>
  </si>
  <si>
    <t>30101</t>
  </si>
  <si>
    <t>基本工资</t>
  </si>
  <si>
    <t>30102</t>
  </si>
  <si>
    <t>津贴补贴</t>
  </si>
  <si>
    <t>30103</t>
  </si>
  <si>
    <t>奖金</t>
  </si>
  <si>
    <t>530121210000000003180</t>
  </si>
  <si>
    <t>事业人员工资支出</t>
  </si>
  <si>
    <t>30107</t>
  </si>
  <si>
    <t>绩效工资</t>
  </si>
  <si>
    <t>530121210000000003181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</si>
  <si>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</si>
  <si>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</si>
  <si>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</si>
  <si>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</si>
  <si>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</si>
  <si>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</si>
  <si>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</si>
  <si>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</si>
  <si>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</si>
  <si>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</si>
  <si>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</si>
  <si>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530121210000000003182</t>
  </si>
  <si>
    <t>30113</t>
  </si>
  <si>
    <t>530121210000000003185</t>
  </si>
  <si>
    <t>公务用车运行维护费</t>
  </si>
  <si>
    <t>30231</t>
  </si>
  <si>
    <t>530121210000000003186</t>
  </si>
  <si>
    <t>公务交通补贴</t>
  </si>
  <si>
    <t>30239</t>
  </si>
  <si>
    <t>其他交通费用</t>
  </si>
  <si>
    <t>530121210000000003187</t>
  </si>
  <si>
    <t>工会经费</t>
  </si>
  <si>
    <t>30228</t>
  </si>
  <si>
    <t>530121210000000003188</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</si>
  <si>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</si>
  <si>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</si>
  <si>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</si>
  <si>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</si>
  <si>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</si>
  <si>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</si>
  <si>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</si>
  <si>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</si>
  <si>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</si>
  <si>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</si>
  <si>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</si>
  <si>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</si>
  <si>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</si>
  <si>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</si>
  <si>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</si>
  <si>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</si>
  <si>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</si>
  <si>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</si>
  <si>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</si>
  <si>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530121210000000003353</t>
  </si>
  <si>
    <t>530121231100001167999</t>
  </si>
  <si>
    <t>离退休人员支出</t>
  </si>
  <si>
    <t>30305</t>
  </si>
  <si>
    <t>生活补助</t>
  </si>
  <si>
    <t>530121231100001447125</t>
  </si>
  <si>
    <t>行政人员绩效奖励</t>
  </si>
  <si>
    <t>530121231100001447126</t>
  </si>
  <si>
    <t>事业人员绩效奖励</t>
  </si>
  <si>
    <t>530121231100001447148</t>
  </si>
  <si>
    <t>编外人员公用经费</t>
  </si>
  <si>
    <t>530121241100002254739</t>
  </si>
  <si>
    <t>其他人员支出</t>
  </si>
  <si>
    <t>30199</t>
  </si>
  <si>
    <t>其他工资福利支出</t>
  </si>
  <si>
    <t>预算05-1表</t>
  </si>
  <si>
    <t>项目分类</t>
  </si>
  <si>
    <t>项目单位</t>
  </si>
  <si>
    <t>经济科目编码</t>
  </si>
  <si>
    <t>经济科目名称</t>
  </si>
  <si>
    <t>本年拨款</t>
  </si>
  <si>
    <t>其中：本次下达</t>
  </si>
  <si>
    <t>民生类</t>
  </si>
  <si>
    <t>530121251100003773523</t>
  </si>
  <si>
    <t>呈贡区“三支一扶”大学生生活补助及社保费经费</t>
  </si>
  <si>
    <t>事业发展类</t>
  </si>
  <si>
    <t>530121210000000002247</t>
  </si>
  <si>
    <t>呈贡区事业单位公开（定向）招聘工作人员、公开选调工作人员经费</t>
  </si>
  <si>
    <t>30227</t>
  </si>
  <si>
    <t>委托业务费</t>
  </si>
  <si>
    <t>530121221100000551971</t>
  </si>
  <si>
    <t>呈贡区工伤认定行政确认专项经费</t>
  </si>
  <si>
    <t>530121221100000640294</t>
  </si>
  <si>
    <t>劳动人事争议仲裁案件办理经费</t>
  </si>
  <si>
    <t>530121221100000640407</t>
  </si>
  <si>
    <t>事业单位工作人员和机关工勤教育培训经费</t>
  </si>
  <si>
    <t>530121231100002043241</t>
  </si>
  <si>
    <t>昆明呈贡人力资源服务产业园扩容升级经费</t>
  </si>
  <si>
    <t>530121231100002216114</t>
  </si>
  <si>
    <t>离退休干部党组织工作经费</t>
  </si>
  <si>
    <t>530121241100002242832</t>
  </si>
  <si>
    <t>社会保险基金安全风险评估经费</t>
  </si>
  <si>
    <t>530121241100002242894</t>
  </si>
  <si>
    <t>呈贡区机关工勤及事业单位人员年度考核奖励经费</t>
  </si>
  <si>
    <t>30309</t>
  </si>
  <si>
    <t>奖励金</t>
  </si>
  <si>
    <t>530121241100003155630</t>
  </si>
  <si>
    <t>劳动监察保障经费</t>
  </si>
  <si>
    <t>530121241100003155752</t>
  </si>
  <si>
    <t>度假区（大渔片区）社会事务经费（社会保障类）专项经费</t>
  </si>
  <si>
    <t>530121241100003155819</t>
  </si>
  <si>
    <t>高新区（马金铺）片区社会事务经费（社会保障类）专项经费</t>
  </si>
  <si>
    <t>530121251100003770076</t>
  </si>
  <si>
    <t>昆广网络综合信息化服务经费</t>
  </si>
  <si>
    <t>530121251100003873739</t>
  </si>
  <si>
    <t>人社综合管理经费</t>
  </si>
  <si>
    <t>预算05-2表</t>
  </si>
  <si>
    <t>项目年度绩效目标</t>
  </si>
  <si>
    <t>一级指标</t>
  </si>
  <si>
    <t>二级指标</t>
  </si>
  <si>
    <t>三级指标</t>
  </si>
  <si>
    <t>指标性质</t>
  </si>
  <si>
    <t>指标值</t>
  </si>
  <si>
    <t>度量单位</t>
  </si>
  <si>
    <t>指标属性</t>
  </si>
  <si>
    <t>指标内容</t>
  </si>
  <si>
    <t>根据工作安排预计2025年招聘20名事业单位工作人员，委托市人社局确定的招聘部门开展笔试、面试工作，预计4月开展工作。按发布公告、报名审核、命题费、制卷费、阅卷费100000元每次；考场租金、考官及其他人员费用、外围保障费用250000元每次。</t>
  </si>
  <si>
    <t>产出指标</t>
  </si>
  <si>
    <t>数量指标</t>
  </si>
  <si>
    <t>招聘人数</t>
  </si>
  <si>
    <t>&gt;=</t>
  </si>
  <si>
    <t>20</t>
  </si>
  <si>
    <t>人</t>
  </si>
  <si>
    <t>定量指标</t>
  </si>
  <si>
    <t>根据工作任务预计招聘20名事业单位工作人员</t>
  </si>
  <si>
    <t>质量指标</t>
  </si>
  <si>
    <t>招聘及时率</t>
  </si>
  <si>
    <t>=</t>
  </si>
  <si>
    <t>100</t>
  </si>
  <si>
    <t>天</t>
  </si>
  <si>
    <t>定性指标</t>
  </si>
  <si>
    <t>按照昆明市人社局当年下发的招聘工作相关文件执行，及时招聘</t>
  </si>
  <si>
    <t>时效指标</t>
  </si>
  <si>
    <t>计划完成率</t>
  </si>
  <si>
    <t>%</t>
  </si>
  <si>
    <t>计划完成率=100%</t>
  </si>
  <si>
    <t>效益指标</t>
  </si>
  <si>
    <t>社会效益</t>
  </si>
  <si>
    <t>提高就业率</t>
  </si>
  <si>
    <t>85</t>
  </si>
  <si>
    <t>满意度指标</t>
  </si>
  <si>
    <t>服务对象满意度</t>
  </si>
  <si>
    <t>招聘单位满意度</t>
  </si>
  <si>
    <t>95</t>
  </si>
  <si>
    <t>招聘单位满意度达95%</t>
  </si>
  <si>
    <t>根据《关于做好2025年离退休干部党组织工作经费预算工作的提醒》文件要求，区人力资源社会保障局2025年按照《2025年度需列入区级财政预算的离退休干部党组织工作经费测算表01》内容，党支部工作经费6000元，工作补贴8400元。合计预算2025年离退休干部党组织工作经费14400元。</t>
  </si>
  <si>
    <t>党支部工作经费</t>
  </si>
  <si>
    <t>3000</t>
  </si>
  <si>
    <t>元/学年</t>
  </si>
  <si>
    <t>1.党支部工作经费：按每个离退休干部党支部 3000 元/年标准核拨。2.支部班子成员工作补贴：按书记 300 元/月/人标准核拨， 副书记、委员 200 元/月/人标准核拨。</t>
  </si>
  <si>
    <t>支部班子成员工作补贴：书记</t>
  </si>
  <si>
    <t>300</t>
  </si>
  <si>
    <t>元/人*月</t>
  </si>
  <si>
    <t>支部班子成员工作补贴：副书记、委员</t>
  </si>
  <si>
    <t>200</t>
  </si>
  <si>
    <t>保障2023年度离退休干部党组织工作</t>
  </si>
  <si>
    <t>离退休干部党组织满意</t>
  </si>
  <si>
    <t xml:space="preserve">2025年综合办公费用60000元，办公打印纸采购，预计需要100箱每箱200元，共需20000元，合计一共80000元。
</t>
  </si>
  <si>
    <t>办公打印纸</t>
  </si>
  <si>
    <t>箱</t>
  </si>
  <si>
    <t>采购办公用打印纸100箱</t>
  </si>
  <si>
    <t>成本指标</t>
  </si>
  <si>
    <t>社会成本指标</t>
  </si>
  <si>
    <t>80000</t>
  </si>
  <si>
    <t>元</t>
  </si>
  <si>
    <t>2025年综合办公费用60000元，打印纸采购20000元</t>
  </si>
  <si>
    <t>保障办公正常运行</t>
  </si>
  <si>
    <t>80</t>
  </si>
  <si>
    <t>保证办公正常运行</t>
  </si>
  <si>
    <t>办公人员满意</t>
  </si>
  <si>
    <t>保证办公正常运行，办公人员满意</t>
  </si>
  <si>
    <t>在高新区（马金铺）辖区内在建工程项目农民工工资保证金、银行实名制工资代发“两文件”宣传材料印刷共计5000元。</t>
  </si>
  <si>
    <t>公开发放的宣传材料内容</t>
  </si>
  <si>
    <t>对市级新农民工工资保证金、银行实名制工资代发“两文件”理宣传</t>
  </si>
  <si>
    <t>类</t>
  </si>
  <si>
    <t>及时率</t>
  </si>
  <si>
    <t>按照时间节点开展工作任务</t>
  </si>
  <si>
    <t>计划完成率大于95%</t>
  </si>
  <si>
    <t>宣传内容知晓率</t>
  </si>
  <si>
    <t>对市级新农民工工资保证金、银行实名制工资代发“两文件”理宣传，保障相关人员知晓相关内容</t>
  </si>
  <si>
    <t>社会公众满意度</t>
  </si>
  <si>
    <t>社会公众对宣传的满意</t>
  </si>
  <si>
    <t>1.为切实掌握社会保险制度实施和基金管理运行状况，提高基金治理能力，更好地维护基金安全。根据昆明市人社局《关于印发&lt;昆明市社会保险基金安全评估工作实施方案&gt;的通知》(昆人社通〔2020〕36号),需委托第三方专业评估机构实施包括检查记录或文件、查阅、观察、询问、测试等必要的程序对呈贡区2023年、2024年企业职工基本养老保险基金、机关事业单位职工基本养老保险基金、城乡居民基本养老保险基金、工伤保险基金、失业保险基金等基金风险管控状况进行评估。主要评估经办机构内部控制风险防控、业务运行控制、基金财务控制、信息系统控制、评估期基金违法违规状况、基金监督机构风险防控等。结合社会保险政策制定、业务经办、信息系统管理、基金监督等风险防控部门职责履行效果一并评估。                                            2.为引导和鼓励社会公众参与社会保险基金监督工作，加大对欺诈骗保行为的打击力度。按照省人社厅、财政厅《关于印发&lt;云南省社会保险基金监督举报奖励办法实施细则（暂行）&gt;的通知》（云人社规〔2023〕1号）精神，对举报欺诈骗取、套取或挪用贪占社会保险基金的违法违规问题进行举报并提供相关线索，经查证属实、符合细则规定的，按照细则规定给予举报人奖励，细则第四条要求举报奖励资金按照预算管理有关规定列入同级人力资源社会保障行政部门预算，实行专款专用、专项核算。举报奖励资金由人力资源社会保障部门负责预算、管理和核算。</t>
  </si>
  <si>
    <t>开展检查（核查）次数</t>
  </si>
  <si>
    <t>次</t>
  </si>
  <si>
    <t>通过委托第三方评估机构实施包括检查记录或文件、查阅、观察、询问、测试等必要的程序对呈贡区2021年企业职工基本保险等基金风险管控状况进行评估</t>
  </si>
  <si>
    <t>完成社会保险基金安全（基金运行状况）评估</t>
  </si>
  <si>
    <t>依据上一年度社会保险基金预算和社会保险基金财务年终决算报表及社会保险业务统计报表，完成对基金支撑能力、基金使用质量、资产管理质量的审查及评分。</t>
  </si>
  <si>
    <t>完成社会保险基金安全（基金风险管控状况）评估</t>
  </si>
  <si>
    <t>完成对社会保险基金安全（基金风险管控状况）评估，对基金管理风险防控措施落实情况、经办机构内控制度执行情况、评估期基金违法违规状况的核查及评价</t>
  </si>
  <si>
    <t>完成时限</t>
  </si>
  <si>
    <t>2025年</t>
  </si>
  <si>
    <t>年</t>
  </si>
  <si>
    <t>2025年内，依据经规定程序审批的上一年度社会保险基金预算和社会保险基金财务年终决算报表及社会保险业务统计报表，对社会保险基金安全评估</t>
  </si>
  <si>
    <t>可持续影响</t>
  </si>
  <si>
    <t>问题整改落实率</t>
  </si>
  <si>
    <t>各级人社部门要严格按照本实施方案制定的评估指标和方法认真组织开展基金安全评估工作，并结合评估工作的进行，对各项评估指标的代表性、评估内容的完整性、评估权重的合理性、评估结果的有效性以及有效提升评估效能等方面提出建设性的意见和建议，同时认真总结完善社保政策制定、规范经办流程、完善系统支持、优化监管方式等社保基金管理风险防控机制运行中好的经验和做法，主动探索创新，积极建言献策，协力提升我市社保基金安全</t>
  </si>
  <si>
    <t>人员满意度</t>
  </si>
  <si>
    <t>92</t>
  </si>
  <si>
    <t>相关人员整体满意</t>
  </si>
  <si>
    <t>由区财政配套的2名“三支一扶”大学生生活补助、社会保险、住房公积金，2025年合计应预算36200元。</t>
  </si>
  <si>
    <t>获补对象数</t>
  </si>
  <si>
    <t>2</t>
  </si>
  <si>
    <t>全面落实“三支一扶”大学生在服务期间的生活补贴及社保缴费。</t>
  </si>
  <si>
    <t>获补对象准确率</t>
  </si>
  <si>
    <t>获补对象准确</t>
  </si>
  <si>
    <t>兑现准确率</t>
  </si>
  <si>
    <t>准确兑现</t>
  </si>
  <si>
    <t>获补覆盖率</t>
  </si>
  <si>
    <t>覆盖全区符合发放标准的”三支一扶“人员</t>
  </si>
  <si>
    <t>发放及时率</t>
  </si>
  <si>
    <t>及时发放</t>
  </si>
  <si>
    <t>生活状况改善</t>
  </si>
  <si>
    <t>90</t>
  </si>
  <si>
    <t>改善”三支一扶“人员生活状况</t>
  </si>
  <si>
    <t>受益对象满意度</t>
  </si>
  <si>
    <t>“三支一扶”人员满意≥90</t>
  </si>
  <si>
    <t>保障呈贡区辖区内劳动人事争议案件办案、庭审、送达、卷宗档案整理等环节正常开展；保障配备劳动人事争议仲裁办案软件维护、保障办案系统硬件设施，确保劳动人事争议仲裁办案系统的正常运作及日常维护；具体包括：印刷费、送达费用、公告费用、案件办理经费。根据2024年办理案件数900件，按150元/件，预计2025年仲裁案递增为件1000件。1000*150=150000元。</t>
  </si>
  <si>
    <t>办案数量</t>
  </si>
  <si>
    <t>1000</t>
  </si>
  <si>
    <t>件</t>
  </si>
  <si>
    <t>保障呈贡区辖区内劳动人事争议案件办案、庭审、送达、卷宗档案整理等环节正常开展；保障配备劳动人事争议仲裁办案软件维护、保障办案系统硬件设施，确保劳动人事争议仲裁办案系统的正常运作及日常维护；具体包括：印刷费、送达费用、公告费用、案件办理经费。根据2024年办理案件数900件，预计2025年仲裁案递增为件1000件。</t>
  </si>
  <si>
    <t>勘验费、鉴定费、印刷费、送达费用、邮寄送达费用、公告费用、卷宗归档、案件办理经费</t>
  </si>
  <si>
    <t>150</t>
  </si>
  <si>
    <t>元/个</t>
  </si>
  <si>
    <t>具体包括：勘验费、鉴定费、印刷费、送达费用、邮寄送达费用、公告费用、卷宗归档、案件办理经费150元/件</t>
  </si>
  <si>
    <t>仲裁员</t>
  </si>
  <si>
    <t>专兼职仲裁员庭审、办案时着正装。仲裁徽章及服装费4000元/人，区仲裁委员会成员3人，专兼职仲裁员5人，庭审记录人员3人、2024年新招录速裁庭书记员3人，14人共计56000元。</t>
  </si>
  <si>
    <t>标准执行合规率</t>
  </si>
  <si>
    <t>标准执行合规率大于95%</t>
  </si>
  <si>
    <t>事项公示度</t>
  </si>
  <si>
    <t>及时公示</t>
  </si>
  <si>
    <t>转办督办时限</t>
  </si>
  <si>
    <t>&lt;=</t>
  </si>
  <si>
    <t>24</t>
  </si>
  <si>
    <t>小时</t>
  </si>
  <si>
    <t>接到相关投诉等报告在24小时呢完成转办督办</t>
  </si>
  <si>
    <t>事件解决度</t>
  </si>
  <si>
    <t>在规定时间节点内完成相关投诉等案件</t>
  </si>
  <si>
    <t>对象满意度</t>
  </si>
  <si>
    <t>对象满意度大于95%</t>
  </si>
  <si>
    <t>1.委托运营经费：根据新园区招商情况和相关运营费用成本测算，计划投入运营费用三年合计978万元（含租金、物业费、人工费用、营销费用、共享空间水电费等），其中开园第二年运营费用339万元第三年运营费用320万元；2.建设安装及工程审计225.9万元，共计894.2万元（其中，2024年应支未支款574.2万元，含委托代建经费：9.3万元、设计费11.92万元、造价费2.95万元、监理费1.43万元、建安工程费205.40万元、审计费4.2万元、运营费339元；2025年运营费320万元）</t>
  </si>
  <si>
    <t>工作规划</t>
  </si>
  <si>
    <t>三年完成昆明呈贡人力资源服务产业园扩容升级工作</t>
  </si>
  <si>
    <t>经济成本指标</t>
  </si>
  <si>
    <t>289.14</t>
  </si>
  <si>
    <t>万元</t>
  </si>
  <si>
    <t>委托运营经费、委托代建经费894.2万元，本年度预计列支289.14万元</t>
  </si>
  <si>
    <t>人力资源服务业的高质量发展</t>
  </si>
  <si>
    <t>实现我区人力资源服务业的高质量发展，更好地服务于产业发展、驻呈高校、企业、单位 等，对产业园进行扩容升级</t>
  </si>
  <si>
    <t>高校、企业、单位满意</t>
  </si>
  <si>
    <t>根据上级安排发放呈贡区机关工勤及事业单位人员年度考核奖励工作经费。以2023年考核优秀人数为标准，按照全区事业单位人数25%比例计算，预计2024年终考核优秀人数734人，记功人数60人，共计1281000元。</t>
  </si>
  <si>
    <t>预计考核优秀人数</t>
  </si>
  <si>
    <t>734</t>
  </si>
  <si>
    <t>以2023年考核优秀人数为标准，按照全区事业单位人数25%比例计算，预计2024年终考核优秀人数734人，记功人数60人，共计1281000元。</t>
  </si>
  <si>
    <t>预计完成</t>
  </si>
  <si>
    <t>2024</t>
  </si>
  <si>
    <t>2025年完成</t>
  </si>
  <si>
    <t>128.1</t>
  </si>
  <si>
    <t>提升全区事业人员工作效能</t>
  </si>
  <si>
    <t>全区机关工勤及事业单位人员满意度</t>
  </si>
  <si>
    <t>全区机关工勤及事业单位人员满意</t>
  </si>
  <si>
    <t>劳动保障监察标志及服装费2.4万元(工作人员16名，按1500元/人计算，共计24000元）</t>
  </si>
  <si>
    <t>纠正和查处用人单位违法违规行为</t>
  </si>
  <si>
    <t>农民工工资专题会</t>
  </si>
  <si>
    <t>1.00</t>
  </si>
  <si>
    <t>场</t>
  </si>
  <si>
    <t>劳动监察执法办案补助</t>
  </si>
  <si>
    <t>支付执法办案补助电脑耗材费以及公告公示费</t>
  </si>
  <si>
    <t>劳动保障监察标志及服装</t>
  </si>
  <si>
    <t>16</t>
  </si>
  <si>
    <t>套</t>
  </si>
  <si>
    <t>工作人员16名，每人一套劳动保障监察标志及服装费</t>
  </si>
  <si>
    <t>获补覆盖率=100%</t>
  </si>
  <si>
    <t>按照任务时间节点及时发放</t>
  </si>
  <si>
    <t>政策知晓率</t>
  </si>
  <si>
    <t>政策知晓率大于95%</t>
  </si>
  <si>
    <t>保障农民工权益</t>
  </si>
  <si>
    <t>保障劳动监察保障工作正常开展</t>
  </si>
  <si>
    <t>相关受益对象的满意</t>
  </si>
  <si>
    <t xml:space="preserve">在度假区（大渔）范围内对在建工程项目农民工工资保证金、银行实名制工资代发“两文件”理宣传材料印刷共计15000元。公岗补贴1500元/月/人，一共18000元。两项总计33000元
</t>
  </si>
  <si>
    <t>公开发放对市级新农民工工资保证金、银行实名制工资代发“两文件”理宣传材料</t>
  </si>
  <si>
    <t>按照工作任务安排，及时印刷发放</t>
  </si>
  <si>
    <t>在规定时间节点内完成任务</t>
  </si>
  <si>
    <t>公开发放对市级新农民工工资保证金、银行实名制工资代发“两文件”理宣传材料，保障相关人员政策知晓率
宣传内容知晓率=被调查对象中知晓人数/被调查对象的人数*100%
（具体应用时指标名称根据项目进行具体化，比如具体为重大事件知晓率、宣贯政策知晓率、重要政策知晓率等。）</t>
  </si>
  <si>
    <t>2023年7月至24年7月，云上小镇综合信息化服务费用10000元。2021年1月至2025年12月31日，便民服务中心综合信息化服务费用100000元。2022年12月20日至2025年12月20日，区人社局16楼综合信息化服务项目费用30000元。合计140000元。</t>
  </si>
  <si>
    <t>保障信息通信稳定运行</t>
  </si>
  <si>
    <t>云上小镇、便民服务中心、区人社局16楼综合信息网络通讯稳定运行，保障工作平稳正常开展</t>
  </si>
  <si>
    <t>服务年限</t>
  </si>
  <si>
    <t>2023年7月至24年7月，云上小镇综合信息化服务、2021年1月至2025年12月31日，便民服务中心综合信息化服务、2022年12月20日至2025年12月20日，区人社局16楼综合信息化服务</t>
  </si>
  <si>
    <t xml:space="preserve">140,000.00	</t>
  </si>
  <si>
    <t>信息通信稳定</t>
  </si>
  <si>
    <t>50</t>
  </si>
  <si>
    <t>M</t>
  </si>
  <si>
    <t>50M链路专线</t>
  </si>
  <si>
    <t>工作人员满意度</t>
  </si>
  <si>
    <t>工作人员使用满地度</t>
  </si>
  <si>
    <t>1.根据《昆明市人力资源和社会保障局关于进一步明确工伤认定工作有关事项的通知》（昆人社通【2021】168号）文件规定，从2021年12月1日起，各县区社会保险行政部门负责本辖区及有管辖权限的工伤认定工作。 工伤认定材料接收、审核、整理、扫描、查询、认定及学习培训工伤相关内容等均需使用经费。  2.根据《工伤认定办法》（中华人民共和国人力资源和社会保障部令第8号）“第十一条 社会保险行政部门工作人员在工伤认定中，可以进行以下调查核实工作：（一）根据工作需要，进入有关单位和事故现场；（二）依法查阅与工伤认定有关的资料，询问有关人员并作出调查笔录。（三）记录、录音、录像和复制与工伤认定有关的资料。”因涉及外地工伤案件调查需要，有出差费用预算需要。工伤调查可能涉及交通费、误餐费、住宿费、业务培训等相关费用。</t>
  </si>
  <si>
    <t>开展工伤申请认定经办工作</t>
  </si>
  <si>
    <t>工伤认定任务完成率</t>
  </si>
  <si>
    <t>本年度工伤认定任务完成率达100%</t>
  </si>
  <si>
    <t>工伤认定及时完成率</t>
  </si>
  <si>
    <t>从申请之日起15天内决定是否受理，从受理之日起60日作出是否认定工伤的决定。</t>
  </si>
  <si>
    <t>工伤认定相关检查（核查）结果公开率</t>
  </si>
  <si>
    <t>及时公开</t>
  </si>
  <si>
    <t>落实本年关于工伤信访咨询、投诉处理、行政复议、行政诉讼等相关问题，及时整改</t>
  </si>
  <si>
    <t>服务对象满意度达95%</t>
  </si>
  <si>
    <t>2025年组织事业单位工作人员和机关工勤教育培训。呈贡区共有机关工勤人员关及事业单位工作人员3019名，按照50%参训测算，预计培训机工勤人员关及事业单位工作人员1500人，预计300000元。其中，人事干部培训60000元（培训人数70人左右，涉及场地租赁费、中餐费、培训资料费、授课费等）；知识更新培训240000元（培训人数1500人，涉及场地租赁费、中餐费、培训资料费、授课费等）</t>
  </si>
  <si>
    <t>组织培训期数</t>
  </si>
  <si>
    <t>组织预算部门（单位）开展相关培训的期数大于1次</t>
  </si>
  <si>
    <t>培训人员合格率</t>
  </si>
  <si>
    <t>培训人员合格率大于95%。</t>
  </si>
  <si>
    <t>培训出勤率</t>
  </si>
  <si>
    <t>严格要求，预算部门（单位）组织开展各类培训中参训人员的出勤率大于95。
培训出勤率=（实际出勤学员数量/参加培训学员数量）*100%。</t>
  </si>
  <si>
    <t>参训率</t>
  </si>
  <si>
    <t>组织全区机关工勤人员及事业单位人员参加市委党校培训</t>
  </si>
  <si>
    <t>提高全区事业单位人员业务水平</t>
  </si>
  <si>
    <t>参训人员满意度</t>
  </si>
  <si>
    <t>参训人员对培训内容、讲师授课、课程设置和培训效果等的满意度达95%
参训人员满意度=（对培训整体满意的参训人数/参训总人数）*100%</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</si>
  <si>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</si>
  <si>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</si>
  <si>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</si>
  <si>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</si>
  <si>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</si>
  <si>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</si>
  <si>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</si>
  <si>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</si>
  <si>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</si>
  <si>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</si>
  <si>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</si>
  <si>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</si>
  <si>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</si>
  <si>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</si>
  <si>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</si>
  <si>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公务用车加油费</t>
  </si>
  <si>
    <t>车辆加油、添加燃料服务</t>
  </si>
  <si>
    <t>公务用车维修费</t>
  </si>
  <si>
    <t>车辆维修和保养服务</t>
  </si>
  <si>
    <t>公务用车保险费用</t>
  </si>
  <si>
    <t>机动车保险服务</t>
  </si>
  <si>
    <t>呈贡区人社局政府采购经费-复印纸</t>
  </si>
  <si>
    <t>复印纸</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</si>
  <si>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</si>
  <si>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</si>
  <si>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</si>
  <si>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</si>
  <si>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</si>
  <si>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</si>
  <si>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</si>
  <si>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</si>
  <si>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2025年法律咨询服务</t>
  </si>
  <si>
    <t>B0102 法律咨询服务</t>
  </si>
  <si>
    <t>B 政府履职辅助性服务</t>
  </si>
  <si>
    <t>局机关及五个二级单位根据《昆明市人民政府关于印发昆明市行政机关法律顾问制度实施办法的通知（昆政发〔2016〕11号）》的文件要求，以及相关合同约定，预计每年3万元法律咨询服务费。同时根据合同约定，2024年人社局涉及案件32件，据此预计2025年单独记收案件约40件，40X2000=20000元。共计110000元。</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</si>
  <si>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</si>
  <si>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</si>
  <si>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</si>
  <si>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</si>
  <si>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</si>
  <si>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</si>
  <si>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</si>
  <si>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</si>
  <si>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</si>
  <si>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</si>
  <si>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</si>
  <si>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</si>
  <si>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</si>
  <si>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</si>
  <si>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</si>
  <si>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</si>
  <si>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</si>
  <si>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</si>
  <si>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</si>
  <si>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</si>
  <si>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</si>
  <si>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</si>
  <si>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</si>
  <si>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</si>
  <si>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</si>
  <si>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</si>
  <si>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</si>
  <si>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</si>
  <si>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</si>
  <si>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</si>
  <si>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</si>
  <si>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</si>
  <si>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预算10表</t>
  </si>
  <si>
    <t>预算11表</t>
  </si>
  <si>
    <t>上级补助</t>
  </si>
  <si>
    <t>预算12表</t>
  </si>
  <si>
    <t>项目级次</t>
  </si>
  <si>
    <t>312 民生类</t>
  </si>
  <si>
    <t>本级</t>
  </si>
  <si>
    <t>313 事业发展类</t>
  </si>
  <si>
    <t/>
  </si>
  <si>
    <t>预算13表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</si>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</sst>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hh:mm:ss"/>
    <numFmt numFmtId="179" formatCode="#,##0;\-#,##0;;@"/>
    <numFmt numFmtId="180" formatCode="yyyy/mm/dd"/>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5" borderId="17" applyNumberFormat="0" applyAlignment="0" applyProtection="0">
      <alignment vertical="center"/>
    </xf>
    <xf numFmtId="0" fontId="28" fillId="6" borderId="18" applyNumberFormat="0" applyAlignment="0" applyProtection="0">
      <alignment vertical="center"/>
    </xf>
    <xf numFmtId="0" fontId="29" fillId="6" borderId="17" applyNumberFormat="0" applyAlignment="0" applyProtection="0">
      <alignment vertical="center"/>
    </xf>
    <xf numFmtId="0" fontId="30" fillId="7"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176" fontId="38" fillId="0" borderId="1">
      <alignment horizontal="right" vertical="center"/>
    </xf>
    <xf numFmtId="176" fontId="38" fillId="0" borderId="1">
      <alignment horizontal="right" vertical="center"/>
    </xf>
    <xf numFmtId="177" fontId="38" fillId="0" borderId="1">
      <alignment horizontal="right" vertical="center"/>
    </xf>
    <xf numFmtId="178" fontId="38" fillId="0" borderId="1">
      <alignment horizontal="right" vertical="center"/>
    </xf>
    <xf numFmtId="10" fontId="38" fillId="0" borderId="1">
      <alignment horizontal="right" vertical="center"/>
    </xf>
    <xf numFmtId="179" fontId="38" fillId="0" borderId="1">
      <alignment horizontal="right" vertical="center"/>
    </xf>
    <xf numFmtId="180" fontId="38" fillId="0" borderId="1">
      <alignment horizontal="right" vertical="center"/>
    </xf>
    <xf numFmtId="49" fontId="38" fillId="0" borderId="1">
      <alignment horizontal="left" vertical="center" wrapText="1"/>
    </xf>
  </cellStyleXfs>
  <cellXfs count="226">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9" fillId="0" borderId="1" xfId="56"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0"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10" fillId="0" borderId="0" xfId="0" applyFont="1" applyBorder="1" applyAlignment="1" applyProtection="1">
      <alignment vertical="top"/>
      <protection locked="0"/>
    </xf>
    <xf numFmtId="0" fontId="10" fillId="0" borderId="0" xfId="0" applyFont="1" applyBorder="1" applyAlignment="1">
      <alignment vertical="top"/>
    </xf>
    <xf numFmtId="0" fontId="12"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6" fontId="9"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9" fillId="0" borderId="1" xfId="54" applyNumberFormat="1" applyFont="1" applyBorder="1" applyAlignment="1">
      <alignment horizontal="center" vertical="center"/>
    </xf>
    <xf numFmtId="179" fontId="9"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9"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6"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MoneyStyle" xfId="50"/>
    <cellStyle name="TimeStyle" xfId="51"/>
    <cellStyle name="DateTimeStyle" xfId="52"/>
    <cellStyle name="PercentStyle" xfId="53"/>
    <cellStyle name="IntegralNumberStyle" xfId="54"/>
    <cellStyle name="DateStyle" xfId="55"/>
    <cellStyle name="Text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B7" sqref="B7"/>
    </sheetView>
  </sheetViews>
  <sheetFormatPr defaultColWidth="7.5" defaultRowHeight="12.75" customHeight="1" outlineLevelCol="3"/>
  <cols>
    <col min="1" max="4" width="35.875" customWidth="1"/>
  </cols>
  <sheetData>
    <row r="1" customHeight="1" spans="1:4">
      <c r="A1" s="1"/>
      <c r="B1" s="1"/>
      <c r="C1" s="1"/>
      <c r="D1" s="1"/>
    </row>
    <row r="2" ht="15" customHeight="1" spans="1:4">
      <c r="A2" s="80"/>
      <c r="B2" s="80"/>
      <c r="C2" s="80"/>
      <c r="D2" s="95" t="s">
        <v>0</v>
      </c>
    </row>
    <row r="3" ht="41.25" customHeight="1" spans="1:1">
      <c r="A3" s="75" t="str">
        <f>"2025"&amp;"年部门财务收支预算总表"</f>
        <v>2025年部门财务收支预算总表</v>
      </c>
    </row>
    <row r="4" ht="17.25" customHeight="1" spans="1:4">
      <c r="A4" s="78" t="str">
        <f>"单位名称："&amp;"昆明市呈贡区人力资源和社会保障局"</f>
        <v>单位名称：昆明市呈贡区人力资源和社会保障局</v>
      </c>
      <c r="B4" s="191"/>
      <c r="D4" s="171" t="s">
        <v>1</v>
      </c>
    </row>
    <row r="5" ht="23.25" customHeight="1" spans="1:4">
      <c r="A5" s="192" t="s">
        <v>2</v>
      </c>
      <c r="B5" s="193"/>
      <c r="C5" s="192" t="s">
        <v>3</v>
      </c>
      <c r="D5" s="193"/>
    </row>
    <row r="6" ht="24" customHeight="1" spans="1:4">
      <c r="A6" s="192" t="s">
        <v>4</v>
      </c>
      <c r="B6" s="192" t="s">
        <v>5</v>
      </c>
      <c r="C6" s="192" t="s">
        <v>6</v>
      </c>
      <c r="D6" s="192" t="s">
        <v>5</v>
      </c>
    </row>
    <row r="7" ht="17.25" customHeight="1" spans="1:4">
      <c r="A7" s="194" t="s">
        <v>7</v>
      </c>
      <c r="B7" s="112">
        <v>13640624.68</v>
      </c>
      <c r="C7" s="194" t="s">
        <v>8</v>
      </c>
      <c r="D7" s="112"/>
    </row>
    <row r="8" ht="17.25" customHeight="1" spans="1:4">
      <c r="A8" s="194" t="s">
        <v>9</v>
      </c>
      <c r="B8" s="112"/>
      <c r="C8" s="194" t="s">
        <v>10</v>
      </c>
      <c r="D8" s="112"/>
    </row>
    <row r="9" ht="17.25" customHeight="1" spans="1:4">
      <c r="A9" s="194" t="s">
        <v>11</v>
      </c>
      <c r="B9" s="112"/>
      <c r="C9" s="225" t="s">
        <v>12</v>
      </c>
      <c r="D9" s="112"/>
    </row>
    <row r="10" ht="17.25" customHeight="1" spans="1:4">
      <c r="A10" s="194" t="s">
        <v>13</v>
      </c>
      <c r="B10" s="112"/>
      <c r="C10" s="225" t="s">
        <v>14</v>
      </c>
      <c r="D10" s="112"/>
    </row>
    <row r="11" ht="17.25" customHeight="1" spans="1:4">
      <c r="A11" s="194" t="s">
        <v>15</v>
      </c>
      <c r="B11" s="112"/>
      <c r="C11" s="225" t="s">
        <v>16</v>
      </c>
      <c r="D11" s="112">
        <v>6300</v>
      </c>
    </row>
    <row r="12" ht="17.25" customHeight="1" spans="1:4">
      <c r="A12" s="194" t="s">
        <v>17</v>
      </c>
      <c r="B12" s="112"/>
      <c r="C12" s="225" t="s">
        <v>18</v>
      </c>
      <c r="D12" s="112"/>
    </row>
    <row r="13" ht="17.25" customHeight="1" spans="1:4">
      <c r="A13" s="194" t="s">
        <v>19</v>
      </c>
      <c r="B13" s="112"/>
      <c r="C13" s="66" t="s">
        <v>20</v>
      </c>
      <c r="D13" s="112"/>
    </row>
    <row r="14" ht="17.25" customHeight="1" spans="1:4">
      <c r="A14" s="194" t="s">
        <v>21</v>
      </c>
      <c r="B14" s="112"/>
      <c r="C14" s="66" t="s">
        <v>22</v>
      </c>
      <c r="D14" s="112">
        <v>12728989.56</v>
      </c>
    </row>
    <row r="15" ht="17.25" customHeight="1" spans="1:4">
      <c r="A15" s="194" t="s">
        <v>23</v>
      </c>
      <c r="B15" s="112"/>
      <c r="C15" s="66" t="s">
        <v>24</v>
      </c>
      <c r="D15" s="112">
        <v>511996</v>
      </c>
    </row>
    <row r="16" ht="17.25" customHeight="1" spans="1:4">
      <c r="A16" s="194" t="s">
        <v>25</v>
      </c>
      <c r="B16" s="112"/>
      <c r="C16" s="66" t="s">
        <v>26</v>
      </c>
      <c r="D16" s="112"/>
    </row>
    <row r="17" ht="17.25" customHeight="1" spans="1:4">
      <c r="A17" s="22"/>
      <c r="B17" s="112"/>
      <c r="C17" s="66" t="s">
        <v>27</v>
      </c>
      <c r="D17" s="112"/>
    </row>
    <row r="18" ht="17.25" customHeight="1" spans="1:4">
      <c r="A18" s="195"/>
      <c r="B18" s="112"/>
      <c r="C18" s="66" t="s">
        <v>28</v>
      </c>
      <c r="D18" s="112"/>
    </row>
    <row r="19" ht="17.25" customHeight="1" spans="1:4">
      <c r="A19" s="195"/>
      <c r="B19" s="112"/>
      <c r="C19" s="66" t="s">
        <v>29</v>
      </c>
      <c r="D19" s="112"/>
    </row>
    <row r="20" ht="17.25" customHeight="1" spans="1:4">
      <c r="A20" s="195"/>
      <c r="B20" s="112"/>
      <c r="C20" s="66" t="s">
        <v>30</v>
      </c>
      <c r="D20" s="112"/>
    </row>
    <row r="21" ht="17.25" customHeight="1" spans="1:4">
      <c r="A21" s="195"/>
      <c r="B21" s="112"/>
      <c r="C21" s="66" t="s">
        <v>31</v>
      </c>
      <c r="D21" s="112"/>
    </row>
    <row r="22" ht="17.25" customHeight="1" spans="1:4">
      <c r="A22" s="195"/>
      <c r="B22" s="112"/>
      <c r="C22" s="66" t="s">
        <v>32</v>
      </c>
      <c r="D22" s="112"/>
    </row>
    <row r="23" ht="17.25" customHeight="1" spans="1:4">
      <c r="A23" s="195"/>
      <c r="B23" s="112"/>
      <c r="C23" s="66" t="s">
        <v>33</v>
      </c>
      <c r="D23" s="112"/>
    </row>
    <row r="24" ht="17.25" customHeight="1" spans="1:4">
      <c r="A24" s="195"/>
      <c r="B24" s="112"/>
      <c r="C24" s="66" t="s">
        <v>34</v>
      </c>
      <c r="D24" s="112"/>
    </row>
    <row r="25" ht="17.25" customHeight="1" spans="1:4">
      <c r="A25" s="195"/>
      <c r="B25" s="112"/>
      <c r="C25" s="66" t="s">
        <v>35</v>
      </c>
      <c r="D25" s="112">
        <v>393339.12</v>
      </c>
    </row>
    <row r="26" ht="17.25" customHeight="1" spans="1:4">
      <c r="A26" s="195"/>
      <c r="B26" s="112"/>
      <c r="C26" s="66" t="s">
        <v>36</v>
      </c>
      <c r="D26" s="112"/>
    </row>
    <row r="27" ht="17.25" customHeight="1" spans="1:4">
      <c r="A27" s="195"/>
      <c r="B27" s="112"/>
      <c r="C27" s="22" t="s">
        <v>37</v>
      </c>
      <c r="D27" s="112"/>
    </row>
    <row r="28" ht="17.25" customHeight="1" spans="1:4">
      <c r="A28" s="195"/>
      <c r="B28" s="112"/>
      <c r="C28" s="66" t="s">
        <v>38</v>
      </c>
      <c r="D28" s="112"/>
    </row>
    <row r="29" ht="16.5" customHeight="1" spans="1:4">
      <c r="A29" s="195"/>
      <c r="B29" s="112"/>
      <c r="C29" s="66" t="s">
        <v>39</v>
      </c>
      <c r="D29" s="112"/>
    </row>
    <row r="30" ht="16.5" customHeight="1" spans="1:4">
      <c r="A30" s="195"/>
      <c r="B30" s="112"/>
      <c r="C30" s="22" t="s">
        <v>40</v>
      </c>
      <c r="D30" s="112"/>
    </row>
    <row r="31" ht="17.25" customHeight="1" spans="1:4">
      <c r="A31" s="195"/>
      <c r="B31" s="112"/>
      <c r="C31" s="22" t="s">
        <v>41</v>
      </c>
      <c r="D31" s="112"/>
    </row>
    <row r="32" ht="17.25" customHeight="1" spans="1:4">
      <c r="A32" s="195"/>
      <c r="B32" s="112"/>
      <c r="C32" s="66" t="s">
        <v>42</v>
      </c>
      <c r="D32" s="112"/>
    </row>
    <row r="33" ht="16.5" customHeight="1" spans="1:4">
      <c r="A33" s="195" t="s">
        <v>43</v>
      </c>
      <c r="B33" s="112">
        <v>13640624.68</v>
      </c>
      <c r="C33" s="195" t="s">
        <v>44</v>
      </c>
      <c r="D33" s="112">
        <v>13640624.68</v>
      </c>
    </row>
    <row r="34" ht="16.5" customHeight="1" spans="1:4">
      <c r="A34" s="22" t="s">
        <v>45</v>
      </c>
      <c r="B34" s="112"/>
      <c r="C34" s="22" t="s">
        <v>46</v>
      </c>
      <c r="D34" s="112"/>
    </row>
    <row r="35" ht="16.5" customHeight="1" spans="1:4">
      <c r="A35" s="66" t="s">
        <v>47</v>
      </c>
      <c r="B35" s="112"/>
      <c r="C35" s="66" t="s">
        <v>47</v>
      </c>
      <c r="D35" s="112"/>
    </row>
    <row r="36" ht="16.5" customHeight="1" spans="1:4">
      <c r="A36" s="66" t="s">
        <v>48</v>
      </c>
      <c r="B36" s="112"/>
      <c r="C36" s="66" t="s">
        <v>49</v>
      </c>
      <c r="D36" s="112"/>
    </row>
    <row r="37" ht="16.5" customHeight="1" spans="1:4">
      <c r="A37" s="196" t="s">
        <v>50</v>
      </c>
      <c r="B37" s="112">
        <v>13640624.68</v>
      </c>
      <c r="C37" s="196" t="s">
        <v>51</v>
      </c>
      <c r="D37" s="112">
        <v>13640624.68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7"/>
  <sheetViews>
    <sheetView showZeros="0" workbookViewId="0">
      <pane ySplit="1" topLeftCell="A2" activePane="bottomLeft" state="frozen"/>
      <selection/>
      <selection pane="bottomLeft" activeCell="E15" sqref="E15"/>
    </sheetView>
  </sheetViews>
  <sheetFormatPr defaultColWidth="8" defaultRowHeight="14.25" customHeight="1" outlineLevelCol="5"/>
  <cols>
    <col min="1" max="1" width="28.125" customWidth="1"/>
    <col min="2" max="2" width="18.125" customWidth="1"/>
    <col min="3" max="3" width="28.125" customWidth="1"/>
    <col min="4" max="4" width="24.25" customWidth="1"/>
    <col min="5" max="6" width="32.125" customWidth="1"/>
  </cols>
  <sheetData>
    <row r="1" customHeight="1" spans="1:6">
      <c r="A1" s="1"/>
      <c r="B1" s="1"/>
      <c r="C1" s="1"/>
      <c r="D1" s="1"/>
      <c r="E1" s="1"/>
      <c r="F1" s="1"/>
    </row>
    <row r="2" ht="12" customHeight="1" spans="1:6">
      <c r="A2" s="151">
        <v>1</v>
      </c>
      <c r="B2" s="152">
        <v>0</v>
      </c>
      <c r="C2" s="151">
        <v>1</v>
      </c>
      <c r="D2" s="153"/>
      <c r="E2" s="153"/>
      <c r="F2" s="150" t="s">
        <v>530</v>
      </c>
    </row>
    <row r="3" ht="42" customHeight="1" spans="1:6">
      <c r="A3" s="154" t="str">
        <f>"2025"&amp;"年部门政府性基金预算支出预算表"</f>
        <v>2025年部门政府性基金预算支出预算表</v>
      </c>
      <c r="B3" s="154" t="s">
        <v>531</v>
      </c>
      <c r="C3" s="155"/>
      <c r="D3" s="156"/>
      <c r="E3" s="156"/>
      <c r="F3" s="156"/>
    </row>
    <row r="4" ht="13.5" customHeight="1" spans="1:6">
      <c r="A4" s="44" t="str">
        <f>"单位名称："&amp;"昆明市呈贡区人力资源和社会保障局"</f>
        <v>单位名称：昆明市呈贡区人力资源和社会保障局</v>
      </c>
      <c r="B4" s="44" t="s">
        <v>532</v>
      </c>
      <c r="C4" s="151"/>
      <c r="D4" s="153"/>
      <c r="E4" s="153"/>
      <c r="F4" s="150" t="s">
        <v>1</v>
      </c>
    </row>
    <row r="5" ht="19.5" customHeight="1" spans="1:6">
      <c r="A5" s="157" t="s">
        <v>188</v>
      </c>
      <c r="B5" s="158" t="s">
        <v>72</v>
      </c>
      <c r="C5" s="157" t="s">
        <v>73</v>
      </c>
      <c r="D5" s="13" t="s">
        <v>533</v>
      </c>
      <c r="E5" s="14"/>
      <c r="F5" s="36"/>
    </row>
    <row r="6" ht="18.75" customHeight="1" spans="1:6">
      <c r="A6" s="159"/>
      <c r="B6" s="160"/>
      <c r="C6" s="159"/>
      <c r="D6" s="52" t="s">
        <v>55</v>
      </c>
      <c r="E6" s="13" t="s">
        <v>75</v>
      </c>
      <c r="F6" s="52" t="s">
        <v>76</v>
      </c>
    </row>
    <row r="7" ht="18.75" customHeight="1" spans="1:6">
      <c r="A7" s="101">
        <v>1</v>
      </c>
      <c r="B7" s="161" t="s">
        <v>413</v>
      </c>
      <c r="C7" s="101">
        <v>3</v>
      </c>
      <c r="D7" s="15">
        <v>4</v>
      </c>
      <c r="E7" s="15">
        <v>5</v>
      </c>
      <c r="F7" s="15">
        <v>6</v>
      </c>
    </row>
    <row r="8" ht="21" customHeight="1" spans="1:6">
      <c r="A8" s="33"/>
      <c r="B8" s="33"/>
      <c r="C8" s="33"/>
      <c r="D8" s="112"/>
      <c r="E8" s="112"/>
      <c r="F8" s="112"/>
    </row>
    <row r="9" ht="21" customHeight="1" spans="1:6">
      <c r="A9" s="33"/>
      <c r="B9" s="33"/>
      <c r="C9" s="33"/>
      <c r="D9" s="112"/>
      <c r="E9" s="112"/>
      <c r="F9" s="112"/>
    </row>
    <row r="10" ht="18.75" customHeight="1" spans="1:6">
      <c r="A10" s="162" t="s">
        <v>178</v>
      </c>
      <c r="B10" s="162" t="s">
        <v>178</v>
      </c>
      <c r="C10" s="163" t="s">
        <v>178</v>
      </c>
      <c r="D10" s="112"/>
      <c r="E10" s="112"/>
      <c r="F10" s="112"/>
    </row>
    <row r="37" customHeight="1" spans="2:2">
      <c r="B37">
        <v>13640624.68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7"/>
  <sheetViews>
    <sheetView showZeros="0" workbookViewId="0">
      <pane ySplit="1" topLeftCell="A2" activePane="bottomLeft" state="frozen"/>
      <selection/>
      <selection pane="bottomLeft" activeCell="G9" sqref="G9:G11"/>
    </sheetView>
  </sheetViews>
  <sheetFormatPr defaultColWidth="8" defaultRowHeight="14.25" customHeight="1"/>
  <cols>
    <col min="1" max="2" width="28.5" customWidth="1"/>
    <col min="3" max="3" width="36" customWidth="1"/>
    <col min="4" max="4" width="19" customWidth="1"/>
    <col min="5" max="5" width="30.875" customWidth="1"/>
    <col min="6" max="6" width="6.75" customWidth="1"/>
    <col min="7" max="7" width="9.75" customWidth="1"/>
    <col min="8" max="8" width="11.625" customWidth="1"/>
    <col min="9" max="18" width="17.5" customWidth="1"/>
    <col min="19" max="19" width="17.37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16"/>
      <c r="C2" s="116"/>
      <c r="R2" s="42"/>
      <c r="S2" s="42" t="s">
        <v>534</v>
      </c>
    </row>
    <row r="3" ht="41.25" customHeight="1" spans="1:19">
      <c r="A3" s="105" t="str">
        <f>"2025"&amp;"年部门政府采购预算表"</f>
        <v>2025年部门政府采购预算表</v>
      </c>
      <c r="B3" s="100"/>
      <c r="C3" s="100"/>
      <c r="D3" s="43"/>
      <c r="E3" s="43"/>
      <c r="F3" s="43"/>
      <c r="G3" s="43"/>
      <c r="H3" s="43"/>
      <c r="I3" s="43"/>
      <c r="J3" s="43"/>
      <c r="K3" s="43"/>
      <c r="L3" s="43"/>
      <c r="M3" s="100"/>
      <c r="N3" s="43"/>
      <c r="O3" s="43"/>
      <c r="P3" s="100"/>
      <c r="Q3" s="43"/>
      <c r="R3" s="100"/>
      <c r="S3" s="100"/>
    </row>
    <row r="4" ht="18.75" customHeight="1" spans="1:19">
      <c r="A4" s="143" t="str">
        <f>"单位名称："&amp;"昆明市呈贡区人力资源和社会保障局"</f>
        <v>单位名称：昆明市呈贡区人力资源和社会保障局</v>
      </c>
      <c r="B4" s="118"/>
      <c r="C4" s="118"/>
      <c r="D4" s="46"/>
      <c r="E4" s="46"/>
      <c r="F4" s="46"/>
      <c r="G4" s="46"/>
      <c r="H4" s="46"/>
      <c r="I4" s="46"/>
      <c r="J4" s="46"/>
      <c r="K4" s="46"/>
      <c r="L4" s="46"/>
      <c r="R4" s="47"/>
      <c r="S4" s="150" t="s">
        <v>1</v>
      </c>
    </row>
    <row r="5" ht="15.75" customHeight="1" spans="1:19">
      <c r="A5" s="49" t="s">
        <v>187</v>
      </c>
      <c r="B5" s="119" t="s">
        <v>188</v>
      </c>
      <c r="C5" s="119" t="s">
        <v>535</v>
      </c>
      <c r="D5" s="120" t="s">
        <v>536</v>
      </c>
      <c r="E5" s="120" t="s">
        <v>537</v>
      </c>
      <c r="F5" s="120" t="s">
        <v>538</v>
      </c>
      <c r="G5" s="120" t="s">
        <v>539</v>
      </c>
      <c r="H5" s="120" t="s">
        <v>540</v>
      </c>
      <c r="I5" s="133" t="s">
        <v>195</v>
      </c>
      <c r="J5" s="133"/>
      <c r="K5" s="133"/>
      <c r="L5" s="133"/>
      <c r="M5" s="134"/>
      <c r="N5" s="133"/>
      <c r="O5" s="133"/>
      <c r="P5" s="113"/>
      <c r="Q5" s="133"/>
      <c r="R5" s="134"/>
      <c r="S5" s="114"/>
    </row>
    <row r="6" ht="17.25" customHeight="1" spans="1:19">
      <c r="A6" s="51"/>
      <c r="B6" s="121"/>
      <c r="C6" s="121"/>
      <c r="D6" s="122"/>
      <c r="E6" s="122"/>
      <c r="F6" s="122"/>
      <c r="G6" s="122"/>
      <c r="H6" s="122"/>
      <c r="I6" s="122" t="s">
        <v>55</v>
      </c>
      <c r="J6" s="122" t="s">
        <v>58</v>
      </c>
      <c r="K6" s="122" t="s">
        <v>541</v>
      </c>
      <c r="L6" s="122" t="s">
        <v>542</v>
      </c>
      <c r="M6" s="135" t="s">
        <v>543</v>
      </c>
      <c r="N6" s="136" t="s">
        <v>544</v>
      </c>
      <c r="O6" s="136"/>
      <c r="P6" s="141"/>
      <c r="Q6" s="136"/>
      <c r="R6" s="142"/>
      <c r="S6" s="123"/>
    </row>
    <row r="7" ht="54" customHeight="1" spans="1:19">
      <c r="A7" s="54"/>
      <c r="B7" s="123"/>
      <c r="C7" s="123"/>
      <c r="D7" s="124"/>
      <c r="E7" s="124"/>
      <c r="F7" s="124"/>
      <c r="G7" s="124"/>
      <c r="H7" s="124"/>
      <c r="I7" s="124"/>
      <c r="J7" s="124" t="s">
        <v>57</v>
      </c>
      <c r="K7" s="124"/>
      <c r="L7" s="124"/>
      <c r="M7" s="137"/>
      <c r="N7" s="124" t="s">
        <v>57</v>
      </c>
      <c r="O7" s="124" t="s">
        <v>64</v>
      </c>
      <c r="P7" s="123" t="s">
        <v>65</v>
      </c>
      <c r="Q7" s="124" t="s">
        <v>66</v>
      </c>
      <c r="R7" s="137" t="s">
        <v>67</v>
      </c>
      <c r="S7" s="123" t="s">
        <v>68</v>
      </c>
    </row>
    <row r="8" ht="18" customHeight="1" spans="1:19">
      <c r="A8" s="144">
        <v>1</v>
      </c>
      <c r="B8" s="144" t="s">
        <v>413</v>
      </c>
      <c r="C8" s="145">
        <v>3</v>
      </c>
      <c r="D8" s="145">
        <v>4</v>
      </c>
      <c r="E8" s="144">
        <v>5</v>
      </c>
      <c r="F8" s="144">
        <v>6</v>
      </c>
      <c r="G8" s="144">
        <v>7</v>
      </c>
      <c r="H8" s="144">
        <v>8</v>
      </c>
      <c r="I8" s="144">
        <v>9</v>
      </c>
      <c r="J8" s="144">
        <v>10</v>
      </c>
      <c r="K8" s="144">
        <v>11</v>
      </c>
      <c r="L8" s="144">
        <v>12</v>
      </c>
      <c r="M8" s="144">
        <v>13</v>
      </c>
      <c r="N8" s="144">
        <v>14</v>
      </c>
      <c r="O8" s="144">
        <v>15</v>
      </c>
      <c r="P8" s="144">
        <v>16</v>
      </c>
      <c r="Q8" s="144">
        <v>17</v>
      </c>
      <c r="R8" s="144">
        <v>18</v>
      </c>
      <c r="S8" s="144">
        <v>19</v>
      </c>
    </row>
    <row r="9" ht="21" customHeight="1" spans="1:19">
      <c r="A9" s="125" t="s">
        <v>70</v>
      </c>
      <c r="B9" s="126" t="s">
        <v>70</v>
      </c>
      <c r="C9" s="126" t="s">
        <v>232</v>
      </c>
      <c r="D9" s="127" t="s">
        <v>545</v>
      </c>
      <c r="E9" s="127" t="s">
        <v>546</v>
      </c>
      <c r="F9" s="127" t="s">
        <v>375</v>
      </c>
      <c r="G9" s="146">
        <v>6000</v>
      </c>
      <c r="H9" s="112"/>
      <c r="I9" s="112">
        <v>6000</v>
      </c>
      <c r="J9" s="112">
        <v>6000</v>
      </c>
      <c r="K9" s="112"/>
      <c r="L9" s="112"/>
      <c r="M9" s="112"/>
      <c r="N9" s="112"/>
      <c r="O9" s="112"/>
      <c r="P9" s="112"/>
      <c r="Q9" s="112"/>
      <c r="R9" s="112"/>
      <c r="S9" s="112"/>
    </row>
    <row r="10" ht="21" customHeight="1" spans="1:19">
      <c r="A10" s="125" t="s">
        <v>70</v>
      </c>
      <c r="B10" s="126" t="s">
        <v>70</v>
      </c>
      <c r="C10" s="126" t="s">
        <v>232</v>
      </c>
      <c r="D10" s="127" t="s">
        <v>547</v>
      </c>
      <c r="E10" s="127" t="s">
        <v>548</v>
      </c>
      <c r="F10" s="127" t="s">
        <v>375</v>
      </c>
      <c r="G10" s="146">
        <v>9600</v>
      </c>
      <c r="H10" s="112"/>
      <c r="I10" s="112">
        <v>9600</v>
      </c>
      <c r="J10" s="112">
        <v>9600</v>
      </c>
      <c r="K10" s="112"/>
      <c r="L10" s="112"/>
      <c r="M10" s="112"/>
      <c r="N10" s="112"/>
      <c r="O10" s="112"/>
      <c r="P10" s="112"/>
      <c r="Q10" s="112"/>
      <c r="R10" s="112"/>
      <c r="S10" s="112"/>
    </row>
    <row r="11" ht="21" customHeight="1" spans="1:19">
      <c r="A11" s="125" t="s">
        <v>70</v>
      </c>
      <c r="B11" s="126" t="s">
        <v>70</v>
      </c>
      <c r="C11" s="126" t="s">
        <v>232</v>
      </c>
      <c r="D11" s="127" t="s">
        <v>549</v>
      </c>
      <c r="E11" s="127" t="s">
        <v>550</v>
      </c>
      <c r="F11" s="127" t="s">
        <v>375</v>
      </c>
      <c r="G11" s="146">
        <v>2500</v>
      </c>
      <c r="H11" s="112"/>
      <c r="I11" s="112">
        <v>2500</v>
      </c>
      <c r="J11" s="112">
        <v>2500</v>
      </c>
      <c r="K11" s="112"/>
      <c r="L11" s="112"/>
      <c r="M11" s="112"/>
      <c r="N11" s="112"/>
      <c r="O11" s="112"/>
      <c r="P11" s="112"/>
      <c r="Q11" s="112"/>
      <c r="R11" s="112"/>
      <c r="S11" s="112"/>
    </row>
    <row r="12" ht="21" customHeight="1" spans="1:19">
      <c r="A12" s="125" t="s">
        <v>70</v>
      </c>
      <c r="B12" s="126" t="s">
        <v>70</v>
      </c>
      <c r="C12" s="126" t="s">
        <v>316</v>
      </c>
      <c r="D12" s="127" t="s">
        <v>551</v>
      </c>
      <c r="E12" s="127" t="s">
        <v>552</v>
      </c>
      <c r="F12" s="127" t="s">
        <v>375</v>
      </c>
      <c r="G12" s="146">
        <v>20000</v>
      </c>
      <c r="H12" s="112">
        <v>20000</v>
      </c>
      <c r="I12" s="112">
        <v>20000</v>
      </c>
      <c r="J12" s="112">
        <v>20000</v>
      </c>
      <c r="K12" s="112"/>
      <c r="L12" s="112"/>
      <c r="M12" s="112"/>
      <c r="N12" s="112"/>
      <c r="O12" s="112"/>
      <c r="P12" s="112"/>
      <c r="Q12" s="112"/>
      <c r="R12" s="112"/>
      <c r="S12" s="112"/>
    </row>
    <row r="13" ht="21" customHeight="1" spans="1:19">
      <c r="A13" s="128" t="s">
        <v>178</v>
      </c>
      <c r="B13" s="129"/>
      <c r="C13" s="129"/>
      <c r="D13" s="130"/>
      <c r="E13" s="130"/>
      <c r="F13" s="130"/>
      <c r="G13" s="147"/>
      <c r="H13" s="112">
        <v>20000</v>
      </c>
      <c r="I13" s="112">
        <v>38100</v>
      </c>
      <c r="J13" s="112">
        <v>38100</v>
      </c>
      <c r="K13" s="112"/>
      <c r="L13" s="112"/>
      <c r="M13" s="112"/>
      <c r="N13" s="112"/>
      <c r="O13" s="112"/>
      <c r="P13" s="112"/>
      <c r="Q13" s="112"/>
      <c r="R13" s="112"/>
      <c r="S13" s="112"/>
    </row>
    <row r="14" ht="21" customHeight="1" spans="1:19">
      <c r="A14" s="143" t="s">
        <v>553</v>
      </c>
      <c r="B14" s="44"/>
      <c r="C14" s="44"/>
      <c r="D14" s="143"/>
      <c r="E14" s="143"/>
      <c r="F14" s="143"/>
      <c r="G14" s="148"/>
      <c r="H14" s="149"/>
      <c r="I14" s="149"/>
      <c r="J14" s="149"/>
      <c r="K14" s="149"/>
      <c r="L14" s="149"/>
      <c r="M14" s="149"/>
      <c r="N14" s="149"/>
      <c r="O14" s="149"/>
      <c r="P14" s="149"/>
      <c r="Q14" s="149"/>
      <c r="R14" s="149"/>
      <c r="S14" s="149"/>
    </row>
    <row r="37" customHeight="1" spans="2:2">
      <c r="B37">
        <v>13640624.68</v>
      </c>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37"/>
  <sheetViews>
    <sheetView showZeros="0" workbookViewId="0">
      <pane ySplit="1" topLeftCell="A2" activePane="bottomLeft" state="frozen"/>
      <selection/>
      <selection pane="bottomLeft" activeCell="B5" sqref="B5:B7"/>
    </sheetView>
  </sheetViews>
  <sheetFormatPr defaultColWidth="8" defaultRowHeight="14.25" customHeight="1"/>
  <cols>
    <col min="1" max="5" width="34.25" customWidth="1"/>
    <col min="6" max="6" width="24.125" customWidth="1"/>
    <col min="7" max="7" width="25" customWidth="1"/>
    <col min="8" max="8" width="24.625" customWidth="1"/>
    <col min="9" max="9" width="34.25" customWidth="1"/>
    <col min="10" max="18" width="17.875" customWidth="1"/>
    <col min="19" max="20" width="17.7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09"/>
      <c r="B2" s="116"/>
      <c r="C2" s="116"/>
      <c r="D2" s="116"/>
      <c r="E2" s="116"/>
      <c r="F2" s="116"/>
      <c r="G2" s="116"/>
      <c r="H2" s="109"/>
      <c r="I2" s="109"/>
      <c r="J2" s="109"/>
      <c r="K2" s="109"/>
      <c r="L2" s="109"/>
      <c r="M2" s="109"/>
      <c r="N2" s="131"/>
      <c r="O2" s="109"/>
      <c r="P2" s="109"/>
      <c r="Q2" s="116"/>
      <c r="R2" s="109"/>
      <c r="S2" s="139"/>
      <c r="T2" s="139" t="s">
        <v>554</v>
      </c>
    </row>
    <row r="3" ht="41.25" customHeight="1" spans="1:20">
      <c r="A3" s="105" t="str">
        <f>"2025"&amp;"年部门政府购买服务预算表"</f>
        <v>2025年部门政府购买服务预算表</v>
      </c>
      <c r="B3" s="100"/>
      <c r="C3" s="100"/>
      <c r="D3" s="100"/>
      <c r="E3" s="100"/>
      <c r="F3" s="100"/>
      <c r="G3" s="100"/>
      <c r="H3" s="117"/>
      <c r="I3" s="117"/>
      <c r="J3" s="117"/>
      <c r="K3" s="117"/>
      <c r="L3" s="117"/>
      <c r="M3" s="117"/>
      <c r="N3" s="132"/>
      <c r="O3" s="117"/>
      <c r="P3" s="117"/>
      <c r="Q3" s="100"/>
      <c r="R3" s="117"/>
      <c r="S3" s="132"/>
      <c r="T3" s="100"/>
    </row>
    <row r="4" ht="22.5" customHeight="1" spans="1:20">
      <c r="A4" s="106" t="str">
        <f>"单位名称："&amp;"昆明市呈贡区人力资源和社会保障局"</f>
        <v>单位名称：昆明市呈贡区人力资源和社会保障局</v>
      </c>
      <c r="B4" s="118"/>
      <c r="C4" s="118"/>
      <c r="D4" s="118"/>
      <c r="E4" s="118"/>
      <c r="F4" s="118"/>
      <c r="G4" s="118"/>
      <c r="H4" s="107"/>
      <c r="I4" s="107"/>
      <c r="J4" s="107"/>
      <c r="K4" s="107"/>
      <c r="L4" s="107"/>
      <c r="M4" s="107"/>
      <c r="N4" s="131"/>
      <c r="O4" s="109"/>
      <c r="P4" s="109"/>
      <c r="Q4" s="116"/>
      <c r="R4" s="109"/>
      <c r="S4" s="140"/>
      <c r="T4" s="139" t="s">
        <v>1</v>
      </c>
    </row>
    <row r="5" ht="24" customHeight="1" spans="1:20">
      <c r="A5" s="49" t="s">
        <v>187</v>
      </c>
      <c r="B5" s="119" t="s">
        <v>188</v>
      </c>
      <c r="C5" s="119" t="s">
        <v>535</v>
      </c>
      <c r="D5" s="119" t="s">
        <v>555</v>
      </c>
      <c r="E5" s="119" t="s">
        <v>556</v>
      </c>
      <c r="F5" s="119" t="s">
        <v>557</v>
      </c>
      <c r="G5" s="119" t="s">
        <v>558</v>
      </c>
      <c r="H5" s="120" t="s">
        <v>559</v>
      </c>
      <c r="I5" s="120" t="s">
        <v>560</v>
      </c>
      <c r="J5" s="133" t="s">
        <v>195</v>
      </c>
      <c r="K5" s="133"/>
      <c r="L5" s="133"/>
      <c r="M5" s="133"/>
      <c r="N5" s="134"/>
      <c r="O5" s="133"/>
      <c r="P5" s="133"/>
      <c r="Q5" s="113"/>
      <c r="R5" s="133"/>
      <c r="S5" s="134"/>
      <c r="T5" s="114"/>
    </row>
    <row r="6" ht="24" customHeight="1" spans="1:20">
      <c r="A6" s="51"/>
      <c r="B6" s="121"/>
      <c r="C6" s="121"/>
      <c r="D6" s="121"/>
      <c r="E6" s="121"/>
      <c r="F6" s="121"/>
      <c r="G6" s="121"/>
      <c r="H6" s="122"/>
      <c r="I6" s="122"/>
      <c r="J6" s="122" t="s">
        <v>55</v>
      </c>
      <c r="K6" s="122" t="s">
        <v>58</v>
      </c>
      <c r="L6" s="122" t="s">
        <v>541</v>
      </c>
      <c r="M6" s="122" t="s">
        <v>542</v>
      </c>
      <c r="N6" s="135" t="s">
        <v>543</v>
      </c>
      <c r="O6" s="136" t="s">
        <v>544</v>
      </c>
      <c r="P6" s="136"/>
      <c r="Q6" s="141"/>
      <c r="R6" s="136"/>
      <c r="S6" s="142"/>
      <c r="T6" s="123"/>
    </row>
    <row r="7" ht="54" customHeight="1" spans="1:20">
      <c r="A7" s="54"/>
      <c r="B7" s="123"/>
      <c r="C7" s="123"/>
      <c r="D7" s="123"/>
      <c r="E7" s="123"/>
      <c r="F7" s="123"/>
      <c r="G7" s="123"/>
      <c r="H7" s="124"/>
      <c r="I7" s="124"/>
      <c r="J7" s="124"/>
      <c r="K7" s="124" t="s">
        <v>57</v>
      </c>
      <c r="L7" s="124"/>
      <c r="M7" s="124"/>
      <c r="N7" s="137"/>
      <c r="O7" s="124" t="s">
        <v>57</v>
      </c>
      <c r="P7" s="124" t="s">
        <v>64</v>
      </c>
      <c r="Q7" s="123" t="s">
        <v>65</v>
      </c>
      <c r="R7" s="124" t="s">
        <v>66</v>
      </c>
      <c r="S7" s="137" t="s">
        <v>67</v>
      </c>
      <c r="T7" s="123" t="s">
        <v>68</v>
      </c>
    </row>
    <row r="8" ht="17.25" customHeight="1" spans="1:20">
      <c r="A8" s="55">
        <v>1</v>
      </c>
      <c r="B8" s="123">
        <v>2</v>
      </c>
      <c r="C8" s="55">
        <v>3</v>
      </c>
      <c r="D8" s="55">
        <v>4</v>
      </c>
      <c r="E8" s="123">
        <v>5</v>
      </c>
      <c r="F8" s="55">
        <v>6</v>
      </c>
      <c r="G8" s="55">
        <v>7</v>
      </c>
      <c r="H8" s="123">
        <v>8</v>
      </c>
      <c r="I8" s="55">
        <v>9</v>
      </c>
      <c r="J8" s="55">
        <v>10</v>
      </c>
      <c r="K8" s="123">
        <v>11</v>
      </c>
      <c r="L8" s="55">
        <v>12</v>
      </c>
      <c r="M8" s="55">
        <v>13</v>
      </c>
      <c r="N8" s="123">
        <v>14</v>
      </c>
      <c r="O8" s="55">
        <v>15</v>
      </c>
      <c r="P8" s="55">
        <v>16</v>
      </c>
      <c r="Q8" s="123">
        <v>17</v>
      </c>
      <c r="R8" s="55">
        <v>18</v>
      </c>
      <c r="S8" s="55">
        <v>19</v>
      </c>
      <c r="T8" s="55">
        <v>20</v>
      </c>
    </row>
    <row r="9" ht="21" customHeight="1" spans="1:20">
      <c r="A9" s="125" t="s">
        <v>70</v>
      </c>
      <c r="B9" s="126" t="s">
        <v>70</v>
      </c>
      <c r="C9" s="126" t="s">
        <v>316</v>
      </c>
      <c r="D9" s="126" t="s">
        <v>561</v>
      </c>
      <c r="E9" s="126" t="s">
        <v>562</v>
      </c>
      <c r="F9" s="126" t="s">
        <v>76</v>
      </c>
      <c r="G9" s="126" t="s">
        <v>563</v>
      </c>
      <c r="H9" s="127" t="s">
        <v>103</v>
      </c>
      <c r="I9" s="127" t="s">
        <v>564</v>
      </c>
      <c r="J9" s="112">
        <v>110000</v>
      </c>
      <c r="K9" s="112">
        <v>110000</v>
      </c>
      <c r="L9" s="112"/>
      <c r="M9" s="112"/>
      <c r="N9" s="112"/>
      <c r="O9" s="112"/>
      <c r="P9" s="112"/>
      <c r="Q9" s="112"/>
      <c r="R9" s="112"/>
      <c r="S9" s="112"/>
      <c r="T9" s="112"/>
    </row>
    <row r="10" ht="21" customHeight="1" spans="1:20">
      <c r="A10" s="128" t="s">
        <v>178</v>
      </c>
      <c r="B10" s="129"/>
      <c r="C10" s="129"/>
      <c r="D10" s="129"/>
      <c r="E10" s="129"/>
      <c r="F10" s="129"/>
      <c r="G10" s="129"/>
      <c r="H10" s="130"/>
      <c r="I10" s="138"/>
      <c r="J10" s="112">
        <v>110000</v>
      </c>
      <c r="K10" s="112">
        <v>110000</v>
      </c>
      <c r="L10" s="112"/>
      <c r="M10" s="112"/>
      <c r="N10" s="112"/>
      <c r="O10" s="112"/>
      <c r="P10" s="112"/>
      <c r="Q10" s="112"/>
      <c r="R10" s="112"/>
      <c r="S10" s="112"/>
      <c r="T10" s="112"/>
    </row>
    <row r="37" customHeight="1" spans="2:2">
      <c r="B37">
        <v>13640624.68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2" activePane="bottomLeft" state="frozen"/>
      <selection/>
      <selection pane="bottomLeft" activeCell="B7" sqref="B7"/>
    </sheetView>
  </sheetViews>
  <sheetFormatPr defaultColWidth="8" defaultRowHeight="14.25" customHeight="1"/>
  <cols>
    <col min="1" max="1" width="33" customWidth="1"/>
    <col min="2" max="24" width="1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104"/>
      <c r="W2" s="42"/>
      <c r="X2" s="42" t="s">
        <v>565</v>
      </c>
    </row>
    <row r="3" ht="41.25" customHeight="1" spans="1:24">
      <c r="A3" s="105" t="str">
        <f>"2025"&amp;"年对下转移支付预算表"</f>
        <v>2025年对下转移支付预算表</v>
      </c>
      <c r="B3" s="43"/>
      <c r="C3" s="43"/>
      <c r="D3" s="43"/>
      <c r="E3" s="43"/>
      <c r="F3" s="43"/>
      <c r="G3" s="43"/>
      <c r="H3" s="43"/>
      <c r="I3" s="43"/>
      <c r="J3" s="43"/>
      <c r="K3" s="43"/>
      <c r="L3" s="43"/>
      <c r="M3" s="43"/>
      <c r="N3" s="43"/>
      <c r="O3" s="43"/>
      <c r="P3" s="43"/>
      <c r="Q3" s="43"/>
      <c r="R3" s="43"/>
      <c r="S3" s="43"/>
      <c r="T3" s="43"/>
      <c r="U3" s="43"/>
      <c r="V3" s="43"/>
      <c r="W3" s="100"/>
      <c r="X3" s="100"/>
    </row>
    <row r="4" ht="18" customHeight="1" spans="1:24">
      <c r="A4" s="106" t="str">
        <f>"单位名称："&amp;"昆明市呈贡区人力资源和社会保障局"</f>
        <v>单位名称：昆明市呈贡区人力资源和社会保障局</v>
      </c>
      <c r="B4" s="107"/>
      <c r="C4" s="107"/>
      <c r="D4" s="108"/>
      <c r="E4" s="109"/>
      <c r="F4" s="109"/>
      <c r="G4" s="109"/>
      <c r="H4" s="109"/>
      <c r="I4" s="109"/>
      <c r="W4" s="47"/>
      <c r="X4" s="47" t="s">
        <v>1</v>
      </c>
    </row>
    <row r="5" ht="19.5" customHeight="1" spans="1:24">
      <c r="A5" s="63" t="s">
        <v>566</v>
      </c>
      <c r="B5" s="13" t="s">
        <v>195</v>
      </c>
      <c r="C5" s="14"/>
      <c r="D5" s="14"/>
      <c r="E5" s="13" t="s">
        <v>567</v>
      </c>
      <c r="F5" s="14"/>
      <c r="G5" s="14"/>
      <c r="H5" s="14"/>
      <c r="I5" s="14"/>
      <c r="J5" s="14"/>
      <c r="K5" s="14"/>
      <c r="L5" s="14"/>
      <c r="M5" s="14"/>
      <c r="N5" s="14"/>
      <c r="O5" s="14"/>
      <c r="P5" s="14"/>
      <c r="Q5" s="14"/>
      <c r="R5" s="14"/>
      <c r="S5" s="14"/>
      <c r="T5" s="14"/>
      <c r="U5" s="14"/>
      <c r="V5" s="14"/>
      <c r="W5" s="113"/>
      <c r="X5" s="114"/>
    </row>
    <row r="6" ht="40.5" customHeight="1" spans="1:24">
      <c r="A6" s="55"/>
      <c r="B6" s="64" t="s">
        <v>55</v>
      </c>
      <c r="C6" s="49" t="s">
        <v>58</v>
      </c>
      <c r="D6" s="110" t="s">
        <v>541</v>
      </c>
      <c r="E6" s="82" t="s">
        <v>568</v>
      </c>
      <c r="F6" s="82" t="s">
        <v>569</v>
      </c>
      <c r="G6" s="82" t="s">
        <v>570</v>
      </c>
      <c r="H6" s="82" t="s">
        <v>571</v>
      </c>
      <c r="I6" s="82" t="s">
        <v>572</v>
      </c>
      <c r="J6" s="82" t="s">
        <v>573</v>
      </c>
      <c r="K6" s="82" t="s">
        <v>574</v>
      </c>
      <c r="L6" s="82" t="s">
        <v>575</v>
      </c>
      <c r="M6" s="82" t="s">
        <v>576</v>
      </c>
      <c r="N6" s="82" t="s">
        <v>577</v>
      </c>
      <c r="O6" s="82" t="s">
        <v>578</v>
      </c>
      <c r="P6" s="82" t="s">
        <v>579</v>
      </c>
      <c r="Q6" s="82" t="s">
        <v>580</v>
      </c>
      <c r="R6" s="82" t="s">
        <v>581</v>
      </c>
      <c r="S6" s="82" t="s">
        <v>582</v>
      </c>
      <c r="T6" s="82" t="s">
        <v>583</v>
      </c>
      <c r="U6" s="82" t="s">
        <v>584</v>
      </c>
      <c r="V6" s="82" t="s">
        <v>585</v>
      </c>
      <c r="W6" s="82" t="s">
        <v>586</v>
      </c>
      <c r="X6" s="115" t="s">
        <v>587</v>
      </c>
    </row>
    <row r="7" ht="19.5" customHeight="1" spans="1:24">
      <c r="A7" s="56">
        <v>1</v>
      </c>
      <c r="B7" s="56">
        <v>2</v>
      </c>
      <c r="C7" s="56">
        <v>3</v>
      </c>
      <c r="D7" s="111">
        <v>4</v>
      </c>
      <c r="E7" s="70">
        <v>5</v>
      </c>
      <c r="F7" s="56">
        <v>6</v>
      </c>
      <c r="G7" s="56">
        <v>7</v>
      </c>
      <c r="H7" s="111">
        <v>8</v>
      </c>
      <c r="I7" s="56">
        <v>9</v>
      </c>
      <c r="J7" s="56">
        <v>10</v>
      </c>
      <c r="K7" s="56">
        <v>11</v>
      </c>
      <c r="L7" s="111">
        <v>12</v>
      </c>
      <c r="M7" s="56">
        <v>13</v>
      </c>
      <c r="N7" s="56">
        <v>14</v>
      </c>
      <c r="O7" s="56">
        <v>15</v>
      </c>
      <c r="P7" s="111">
        <v>16</v>
      </c>
      <c r="Q7" s="56">
        <v>17</v>
      </c>
      <c r="R7" s="56">
        <v>18</v>
      </c>
      <c r="S7" s="56">
        <v>19</v>
      </c>
      <c r="T7" s="111">
        <v>20</v>
      </c>
      <c r="U7" s="111">
        <v>21</v>
      </c>
      <c r="V7" s="111">
        <v>22</v>
      </c>
      <c r="W7" s="70">
        <v>23</v>
      </c>
      <c r="X7" s="70">
        <v>24</v>
      </c>
    </row>
    <row r="8" ht="19.5" customHeight="1" spans="1:24">
      <c r="A8" s="19"/>
      <c r="B8" s="112"/>
      <c r="C8" s="112"/>
      <c r="D8" s="112"/>
      <c r="E8" s="112"/>
      <c r="F8" s="112"/>
      <c r="G8" s="112"/>
      <c r="H8" s="112"/>
      <c r="I8" s="112"/>
      <c r="J8" s="112"/>
      <c r="K8" s="112"/>
      <c r="L8" s="112"/>
      <c r="M8" s="112"/>
      <c r="N8" s="112"/>
      <c r="O8" s="112"/>
      <c r="P8" s="112"/>
      <c r="Q8" s="112"/>
      <c r="R8" s="112"/>
      <c r="S8" s="112"/>
      <c r="T8" s="112"/>
      <c r="U8" s="112"/>
      <c r="V8" s="112"/>
      <c r="W8" s="112"/>
      <c r="X8" s="112"/>
    </row>
    <row r="9" ht="19.5" customHeight="1" spans="1:24">
      <c r="A9" s="102"/>
      <c r="B9" s="112"/>
      <c r="C9" s="112"/>
      <c r="D9" s="112"/>
      <c r="E9" s="112"/>
      <c r="F9" s="112"/>
      <c r="G9" s="112"/>
      <c r="H9" s="112"/>
      <c r="I9" s="112"/>
      <c r="J9" s="112"/>
      <c r="K9" s="112"/>
      <c r="L9" s="112"/>
      <c r="M9" s="112"/>
      <c r="N9" s="112"/>
      <c r="O9" s="112"/>
      <c r="P9" s="112"/>
      <c r="Q9" s="112"/>
      <c r="R9" s="112"/>
      <c r="S9" s="112"/>
      <c r="T9" s="112"/>
      <c r="U9" s="112"/>
      <c r="V9" s="112"/>
      <c r="W9" s="112"/>
      <c r="X9" s="112"/>
    </row>
    <row r="37" customHeight="1" spans="2:2">
      <c r="B37">
        <v>13640624.68</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workbookViewId="0">
      <pane ySplit="1" topLeftCell="A2" activePane="bottomLeft" state="frozen"/>
      <selection/>
      <selection pane="bottomLeft" activeCell="B7" sqref="B7"/>
    </sheetView>
  </sheetViews>
  <sheetFormatPr defaultColWidth="8" defaultRowHeight="12" customHeight="1"/>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16.5" customWidth="1"/>
  </cols>
  <sheetData>
    <row r="1" customHeight="1" spans="1:10">
      <c r="A1" s="1"/>
      <c r="B1" s="1"/>
      <c r="C1" s="1"/>
      <c r="D1" s="1"/>
      <c r="E1" s="1"/>
      <c r="F1" s="1"/>
      <c r="G1" s="1"/>
      <c r="H1" s="1"/>
      <c r="I1" s="1"/>
      <c r="J1" s="1"/>
    </row>
    <row r="2" ht="16.5" customHeight="1" spans="10:10">
      <c r="J2" s="42" t="s">
        <v>588</v>
      </c>
    </row>
    <row r="3" ht="41.25" customHeight="1" spans="1:10">
      <c r="A3" s="99" t="str">
        <f>"2025"&amp;"年对下转移支付绩效目标表"</f>
        <v>2025年对下转移支付绩效目标表</v>
      </c>
      <c r="B3" s="43"/>
      <c r="C3" s="43"/>
      <c r="D3" s="43"/>
      <c r="E3" s="43"/>
      <c r="F3" s="100"/>
      <c r="G3" s="43"/>
      <c r="H3" s="100"/>
      <c r="I3" s="100"/>
      <c r="J3" s="43"/>
    </row>
    <row r="4" ht="17.25" customHeight="1" spans="1:1">
      <c r="A4" s="44" t="str">
        <f>"单位名称："&amp;"昆明市呈贡区人力资源和社会保障局"</f>
        <v>单位名称：昆明市呈贡区人力资源和社会保障局</v>
      </c>
    </row>
    <row r="5" ht="44.25" customHeight="1" spans="1:10">
      <c r="A5" s="18" t="s">
        <v>566</v>
      </c>
      <c r="B5" s="18" t="s">
        <v>318</v>
      </c>
      <c r="C5" s="18" t="s">
        <v>319</v>
      </c>
      <c r="D5" s="18" t="s">
        <v>320</v>
      </c>
      <c r="E5" s="18" t="s">
        <v>321</v>
      </c>
      <c r="F5" s="101" t="s">
        <v>322</v>
      </c>
      <c r="G5" s="18" t="s">
        <v>323</v>
      </c>
      <c r="H5" s="101" t="s">
        <v>324</v>
      </c>
      <c r="I5" s="101" t="s">
        <v>325</v>
      </c>
      <c r="J5" s="18" t="s">
        <v>326</v>
      </c>
    </row>
    <row r="6" ht="14.25" customHeight="1" spans="1:10">
      <c r="A6" s="18">
        <v>1</v>
      </c>
      <c r="B6" s="18">
        <v>2</v>
      </c>
      <c r="C6" s="18">
        <v>3</v>
      </c>
      <c r="D6" s="18">
        <v>4</v>
      </c>
      <c r="E6" s="18">
        <v>5</v>
      </c>
      <c r="F6" s="101">
        <v>6</v>
      </c>
      <c r="G6" s="18">
        <v>7</v>
      </c>
      <c r="H6" s="101">
        <v>8</v>
      </c>
      <c r="I6" s="101">
        <v>9</v>
      </c>
      <c r="J6" s="18">
        <v>10</v>
      </c>
    </row>
    <row r="7" ht="42" customHeight="1" spans="1:10">
      <c r="A7" s="19"/>
      <c r="B7" s="102"/>
      <c r="C7" s="102"/>
      <c r="D7" s="102"/>
      <c r="E7" s="34"/>
      <c r="F7" s="103"/>
      <c r="G7" s="34"/>
      <c r="H7" s="103"/>
      <c r="I7" s="103"/>
      <c r="J7" s="34"/>
    </row>
    <row r="8" ht="42" customHeight="1" spans="1:10">
      <c r="A8" s="19"/>
      <c r="B8" s="33"/>
      <c r="C8" s="33"/>
      <c r="D8" s="33"/>
      <c r="E8" s="19"/>
      <c r="F8" s="33"/>
      <c r="G8" s="19"/>
      <c r="H8" s="33"/>
      <c r="I8" s="33"/>
      <c r="J8" s="19"/>
    </row>
    <row r="37" customHeight="1" spans="2:2">
      <c r="B37">
        <v>13640624.68</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37"/>
  <sheetViews>
    <sheetView showZeros="0" workbookViewId="0">
      <pane ySplit="1" topLeftCell="A2" activePane="bottomLeft" state="frozen"/>
      <selection/>
      <selection pane="bottomLeft" activeCell="B7" sqref="B7"/>
    </sheetView>
  </sheetViews>
  <sheetFormatPr defaultColWidth="9.125" defaultRowHeight="14.25" customHeight="1"/>
  <cols>
    <col min="1" max="3" width="29.5" customWidth="1"/>
    <col min="4" max="4" width="39.875" customWidth="1"/>
    <col min="5" max="5" width="24.125" customWidth="1"/>
    <col min="6" max="6" width="19" customWidth="1"/>
    <col min="7" max="9" width="23" customWidth="1"/>
  </cols>
  <sheetData>
    <row r="1" customHeight="1" spans="1:9">
      <c r="A1" s="1"/>
      <c r="B1" s="1"/>
      <c r="C1" s="1"/>
      <c r="D1" s="1"/>
      <c r="E1" s="1"/>
      <c r="F1" s="1"/>
      <c r="G1" s="1"/>
      <c r="H1" s="1"/>
      <c r="I1" s="1"/>
    </row>
    <row r="2" customHeight="1" spans="1:9">
      <c r="A2" s="96" t="s">
        <v>589</v>
      </c>
      <c r="B2" s="97"/>
      <c r="C2" s="97"/>
      <c r="D2" s="98"/>
      <c r="E2" s="98"/>
      <c r="F2" s="98"/>
      <c r="G2" s="97"/>
      <c r="H2" s="97"/>
      <c r="I2" s="98"/>
    </row>
    <row r="3" ht="41.25" customHeight="1" spans="1:9">
      <c r="A3" s="75" t="str">
        <f>"2025"&amp;"年新增资产配置预算表"</f>
        <v>2025年新增资产配置预算表</v>
      </c>
      <c r="B3" s="76"/>
      <c r="C3" s="76"/>
      <c r="D3" s="77"/>
      <c r="E3" s="77"/>
      <c r="F3" s="77"/>
      <c r="G3" s="76"/>
      <c r="H3" s="76"/>
      <c r="I3" s="77"/>
    </row>
    <row r="4" customHeight="1" spans="1:9">
      <c r="A4" s="78" t="str">
        <f>"单位名称："&amp;"昆明市呈贡区人力资源和社会保障局"</f>
        <v>单位名称：昆明市呈贡区人力资源和社会保障局</v>
      </c>
      <c r="B4" s="79"/>
      <c r="C4" s="79"/>
      <c r="D4" s="80"/>
      <c r="F4" s="77"/>
      <c r="G4" s="76"/>
      <c r="H4" s="76"/>
      <c r="I4" s="95" t="s">
        <v>1</v>
      </c>
    </row>
    <row r="5" ht="28.5" customHeight="1" spans="1:9">
      <c r="A5" s="81" t="s">
        <v>187</v>
      </c>
      <c r="B5" s="82" t="s">
        <v>188</v>
      </c>
      <c r="C5" s="83" t="s">
        <v>590</v>
      </c>
      <c r="D5" s="81" t="s">
        <v>591</v>
      </c>
      <c r="E5" s="81" t="s">
        <v>592</v>
      </c>
      <c r="F5" s="81" t="s">
        <v>593</v>
      </c>
      <c r="G5" s="82" t="s">
        <v>594</v>
      </c>
      <c r="H5" s="70"/>
      <c r="I5" s="81"/>
    </row>
    <row r="6" ht="21" customHeight="1" spans="1:9">
      <c r="A6" s="83"/>
      <c r="B6" s="84"/>
      <c r="C6" s="84"/>
      <c r="D6" s="85"/>
      <c r="E6" s="84"/>
      <c r="F6" s="84"/>
      <c r="G6" s="82" t="s">
        <v>539</v>
      </c>
      <c r="H6" s="82" t="s">
        <v>595</v>
      </c>
      <c r="I6" s="82" t="s">
        <v>596</v>
      </c>
    </row>
    <row r="7" ht="17.25" customHeight="1" spans="1:9">
      <c r="A7" s="86" t="s">
        <v>82</v>
      </c>
      <c r="B7" s="32">
        <v>2</v>
      </c>
      <c r="C7" s="86" t="s">
        <v>83</v>
      </c>
      <c r="D7" s="34" t="s">
        <v>84</v>
      </c>
      <c r="E7" s="86" t="s">
        <v>85</v>
      </c>
      <c r="F7" s="32" t="s">
        <v>86</v>
      </c>
      <c r="G7" s="87" t="s">
        <v>87</v>
      </c>
      <c r="H7" s="34" t="s">
        <v>88</v>
      </c>
      <c r="I7" s="34">
        <v>9</v>
      </c>
    </row>
    <row r="8" ht="19.5" customHeight="1" spans="1:9">
      <c r="A8" s="88"/>
      <c r="B8" s="66"/>
      <c r="C8" s="66"/>
      <c r="D8" s="19"/>
      <c r="E8" s="33"/>
      <c r="F8" s="87"/>
      <c r="G8" s="89"/>
      <c r="H8" s="90"/>
      <c r="I8" s="90"/>
    </row>
    <row r="9" ht="19.5" customHeight="1" spans="1:9">
      <c r="A9" s="21" t="s">
        <v>55</v>
      </c>
      <c r="B9" s="91"/>
      <c r="C9" s="91"/>
      <c r="D9" s="92"/>
      <c r="E9" s="93"/>
      <c r="F9" s="93"/>
      <c r="G9" s="89"/>
      <c r="H9" s="90"/>
      <c r="I9" s="90"/>
    </row>
    <row r="37" customHeight="1" spans="2:2">
      <c r="B37">
        <v>13640624.68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37"/>
  <sheetViews>
    <sheetView showZeros="0" workbookViewId="0">
      <pane ySplit="1" topLeftCell="A2" activePane="bottomLeft" state="frozen"/>
      <selection/>
      <selection pane="bottomLeft" activeCell="B7" sqref="B7"/>
    </sheetView>
  </sheetViews>
  <sheetFormatPr defaultColWidth="9.125" defaultRowHeight="14.25" customHeight="1"/>
  <cols>
    <col min="1" max="3" width="29.5" customWidth="1"/>
    <col min="4" max="4" width="39.875" customWidth="1"/>
    <col min="5" max="5" width="24.125" customWidth="1"/>
    <col min="6" max="6" width="19" customWidth="1"/>
    <col min="7" max="9" width="23" customWidth="1"/>
  </cols>
  <sheetData>
    <row r="1" customHeight="1" spans="1:9">
      <c r="A1" s="1"/>
      <c r="B1" s="1"/>
      <c r="C1" s="1"/>
      <c r="D1" s="1"/>
      <c r="E1" s="1"/>
      <c r="F1" s="1"/>
      <c r="G1" s="1"/>
      <c r="H1" s="1"/>
      <c r="I1" s="1"/>
    </row>
    <row r="2" customHeight="1" spans="1:9">
      <c r="A2" s="72"/>
      <c r="B2" s="73"/>
      <c r="C2" s="73"/>
      <c r="D2" s="74"/>
      <c r="E2" s="74"/>
      <c r="F2" s="74"/>
      <c r="G2" s="73"/>
      <c r="H2" s="73"/>
      <c r="I2" s="94" t="s">
        <v>597</v>
      </c>
    </row>
    <row r="3" ht="41.25" customHeight="1" spans="1:9">
      <c r="A3" s="75" t="str">
        <f>"2025"&amp;"年新增资产配置预算表"</f>
        <v>2025年新增资产配置预算表</v>
      </c>
      <c r="B3" s="76"/>
      <c r="C3" s="76"/>
      <c r="D3" s="77"/>
      <c r="E3" s="77"/>
      <c r="F3" s="77"/>
      <c r="G3" s="76"/>
      <c r="H3" s="76"/>
      <c r="I3" s="77"/>
    </row>
    <row r="4" customHeight="1" spans="1:9">
      <c r="A4" s="78" t="str">
        <f>"单位名称："&amp;"昆明市呈贡区人力资源和社会保障局"</f>
        <v>单位名称：昆明市呈贡区人力资源和社会保障局</v>
      </c>
      <c r="B4" s="79"/>
      <c r="C4" s="79"/>
      <c r="D4" s="80"/>
      <c r="F4" s="77"/>
      <c r="G4" s="76"/>
      <c r="H4" s="76"/>
      <c r="I4" s="95" t="s">
        <v>1</v>
      </c>
    </row>
    <row r="5" ht="28.5" customHeight="1" spans="1:9">
      <c r="A5" s="81" t="s">
        <v>187</v>
      </c>
      <c r="B5" s="82" t="s">
        <v>188</v>
      </c>
      <c r="C5" s="83" t="s">
        <v>590</v>
      </c>
      <c r="D5" s="81" t="s">
        <v>591</v>
      </c>
      <c r="E5" s="81" t="s">
        <v>592</v>
      </c>
      <c r="F5" s="81" t="s">
        <v>593</v>
      </c>
      <c r="G5" s="82" t="s">
        <v>594</v>
      </c>
      <c r="H5" s="70"/>
      <c r="I5" s="81"/>
    </row>
    <row r="6" ht="21" customHeight="1" spans="1:9">
      <c r="A6" s="83"/>
      <c r="B6" s="84"/>
      <c r="C6" s="84"/>
      <c r="D6" s="85"/>
      <c r="E6" s="84"/>
      <c r="F6" s="84"/>
      <c r="G6" s="82" t="s">
        <v>539</v>
      </c>
      <c r="H6" s="82" t="s">
        <v>595</v>
      </c>
      <c r="I6" s="82" t="s">
        <v>596</v>
      </c>
    </row>
    <row r="7" ht="17.25" customHeight="1" spans="1:9">
      <c r="A7" s="86" t="s">
        <v>82</v>
      </c>
      <c r="B7" s="32">
        <v>2</v>
      </c>
      <c r="C7" s="86" t="s">
        <v>83</v>
      </c>
      <c r="D7" s="34" t="s">
        <v>84</v>
      </c>
      <c r="E7" s="86" t="s">
        <v>85</v>
      </c>
      <c r="F7" s="32" t="s">
        <v>86</v>
      </c>
      <c r="G7" s="87" t="s">
        <v>87</v>
      </c>
      <c r="H7" s="34" t="s">
        <v>88</v>
      </c>
      <c r="I7" s="34">
        <v>9</v>
      </c>
    </row>
    <row r="8" ht="19.5" customHeight="1" spans="1:9">
      <c r="A8" s="88"/>
      <c r="B8" s="66"/>
      <c r="C8" s="66"/>
      <c r="D8" s="19"/>
      <c r="E8" s="33"/>
      <c r="F8" s="87"/>
      <c r="G8" s="89"/>
      <c r="H8" s="90"/>
      <c r="I8" s="90"/>
    </row>
    <row r="9" ht="19.5" customHeight="1" spans="1:9">
      <c r="A9" s="21" t="s">
        <v>55</v>
      </c>
      <c r="B9" s="91"/>
      <c r="C9" s="91"/>
      <c r="D9" s="92"/>
      <c r="E9" s="93"/>
      <c r="F9" s="93"/>
      <c r="G9" s="89"/>
      <c r="H9" s="90"/>
      <c r="I9" s="90"/>
    </row>
    <row r="37" customHeight="1" spans="2:2">
      <c r="B37">
        <v>13640624.68</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7"/>
  <sheetViews>
    <sheetView showZeros="0" workbookViewId="0">
      <pane ySplit="1" topLeftCell="A2" activePane="bottomLeft" state="frozen"/>
      <selection/>
      <selection pane="bottomLeft" activeCell="B5" sqref="B5:B7"/>
    </sheetView>
  </sheetViews>
  <sheetFormatPr defaultColWidth="8" defaultRowHeight="14.25" customHeight="1"/>
  <cols>
    <col min="1" max="1" width="16.875" customWidth="1"/>
    <col min="2" max="2" width="29.625" customWidth="1"/>
    <col min="3" max="3" width="20.875" customWidth="1"/>
    <col min="4" max="4" width="9.75" customWidth="1"/>
    <col min="5" max="5" width="15.5" customWidth="1"/>
    <col min="6" max="6" width="8.625" customWidth="1"/>
    <col min="7" max="7" width="15.5" customWidth="1"/>
    <col min="8" max="11" width="20.25" customWidth="1"/>
  </cols>
  <sheetData>
    <row r="1" customHeight="1" spans="1:11">
      <c r="A1" s="1"/>
      <c r="B1" s="1"/>
      <c r="C1" s="1"/>
      <c r="D1" s="1"/>
      <c r="E1" s="1"/>
      <c r="F1" s="1"/>
      <c r="G1" s="1"/>
      <c r="H1" s="1"/>
      <c r="I1" s="1"/>
      <c r="J1" s="1"/>
      <c r="K1" s="1"/>
    </row>
    <row r="2" customHeight="1" spans="4:11">
      <c r="D2" s="41"/>
      <c r="E2" s="41"/>
      <c r="F2" s="41"/>
      <c r="G2" s="41"/>
      <c r="K2" s="42" t="s">
        <v>598</v>
      </c>
    </row>
    <row r="3" ht="41.25" customHeight="1" spans="1:11">
      <c r="A3" s="43" t="str">
        <f>"2025"&amp;"年上级转移支付补助项目支出预算表"</f>
        <v>2025年上级转移支付补助项目支出预算表</v>
      </c>
      <c r="B3" s="43"/>
      <c r="C3" s="43"/>
      <c r="D3" s="43"/>
      <c r="E3" s="43"/>
      <c r="F3" s="43"/>
      <c r="G3" s="43"/>
      <c r="H3" s="43"/>
      <c r="I3" s="43"/>
      <c r="J3" s="43"/>
      <c r="K3" s="43"/>
    </row>
    <row r="4" ht="13.5" customHeight="1" spans="1:11">
      <c r="A4" s="44" t="str">
        <f>"单位名称："&amp;"昆明市呈贡区人力资源和社会保障局"</f>
        <v>单位名称：昆明市呈贡区人力资源和社会保障局</v>
      </c>
      <c r="B4" s="45"/>
      <c r="C4" s="45"/>
      <c r="D4" s="45"/>
      <c r="E4" s="45"/>
      <c r="F4" s="45"/>
      <c r="G4" s="45"/>
      <c r="H4" s="46"/>
      <c r="I4" s="46"/>
      <c r="J4" s="46"/>
      <c r="K4" s="47" t="s">
        <v>1</v>
      </c>
    </row>
    <row r="5" ht="21.75" customHeight="1" spans="1:11">
      <c r="A5" s="48" t="s">
        <v>277</v>
      </c>
      <c r="B5" s="48" t="s">
        <v>190</v>
      </c>
      <c r="C5" s="48" t="s">
        <v>278</v>
      </c>
      <c r="D5" s="49" t="s">
        <v>191</v>
      </c>
      <c r="E5" s="49" t="s">
        <v>192</v>
      </c>
      <c r="F5" s="49" t="s">
        <v>279</v>
      </c>
      <c r="G5" s="49" t="s">
        <v>280</v>
      </c>
      <c r="H5" s="63" t="s">
        <v>55</v>
      </c>
      <c r="I5" s="13" t="s">
        <v>599</v>
      </c>
      <c r="J5" s="14"/>
      <c r="K5" s="36"/>
    </row>
    <row r="6" ht="21.75" customHeight="1" spans="1:11">
      <c r="A6" s="50"/>
      <c r="B6" s="50"/>
      <c r="C6" s="50"/>
      <c r="D6" s="51"/>
      <c r="E6" s="51"/>
      <c r="F6" s="51"/>
      <c r="G6" s="51"/>
      <c r="H6" s="64"/>
      <c r="I6" s="49" t="s">
        <v>58</v>
      </c>
      <c r="J6" s="49" t="s">
        <v>59</v>
      </c>
      <c r="K6" s="49" t="s">
        <v>60</v>
      </c>
    </row>
    <row r="7" ht="40.5" customHeight="1" spans="1:11">
      <c r="A7" s="53"/>
      <c r="B7" s="53"/>
      <c r="C7" s="53"/>
      <c r="D7" s="54"/>
      <c r="E7" s="54"/>
      <c r="F7" s="54"/>
      <c r="G7" s="54"/>
      <c r="H7" s="55"/>
      <c r="I7" s="54" t="s">
        <v>57</v>
      </c>
      <c r="J7" s="54"/>
      <c r="K7" s="54"/>
    </row>
    <row r="8" ht="15" customHeight="1" spans="1:11">
      <c r="A8" s="56">
        <v>1</v>
      </c>
      <c r="B8" s="56">
        <v>2</v>
      </c>
      <c r="C8" s="56">
        <v>3</v>
      </c>
      <c r="D8" s="56">
        <v>4</v>
      </c>
      <c r="E8" s="56">
        <v>5</v>
      </c>
      <c r="F8" s="56">
        <v>6</v>
      </c>
      <c r="G8" s="56">
        <v>7</v>
      </c>
      <c r="H8" s="56">
        <v>8</v>
      </c>
      <c r="I8" s="56">
        <v>9</v>
      </c>
      <c r="J8" s="70">
        <v>10</v>
      </c>
      <c r="K8" s="70">
        <v>11</v>
      </c>
    </row>
    <row r="9" ht="18.75" customHeight="1" spans="1:11">
      <c r="A9" s="19"/>
      <c r="B9" s="33"/>
      <c r="C9" s="19"/>
      <c r="D9" s="19"/>
      <c r="E9" s="19"/>
      <c r="F9" s="19"/>
      <c r="G9" s="19"/>
      <c r="H9" s="65"/>
      <c r="I9" s="71"/>
      <c r="J9" s="71"/>
      <c r="K9" s="65"/>
    </row>
    <row r="10" ht="18.75" customHeight="1" spans="1:11">
      <c r="A10" s="66"/>
      <c r="B10" s="33"/>
      <c r="C10" s="33"/>
      <c r="D10" s="33"/>
      <c r="E10" s="33"/>
      <c r="F10" s="33"/>
      <c r="G10" s="33"/>
      <c r="H10" s="58"/>
      <c r="I10" s="58"/>
      <c r="J10" s="58"/>
      <c r="K10" s="65"/>
    </row>
    <row r="11" ht="18.75" customHeight="1" spans="1:11">
      <c r="A11" s="67" t="s">
        <v>178</v>
      </c>
      <c r="B11" s="68"/>
      <c r="C11" s="68"/>
      <c r="D11" s="68"/>
      <c r="E11" s="68"/>
      <c r="F11" s="68"/>
      <c r="G11" s="69"/>
      <c r="H11" s="58"/>
      <c r="I11" s="58"/>
      <c r="J11" s="58"/>
      <c r="K11" s="65"/>
    </row>
    <row r="37" customHeight="1" spans="2:2">
      <c r="B37">
        <v>13640624.68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7"/>
  <sheetViews>
    <sheetView showZeros="0" workbookViewId="0">
      <pane ySplit="1" topLeftCell="A2" activePane="bottomLeft" state="frozen"/>
      <selection/>
      <selection pane="bottomLeft" activeCell="B5" sqref="B5:B7"/>
    </sheetView>
  </sheetViews>
  <sheetFormatPr defaultColWidth="8" defaultRowHeight="14.25" customHeight="1" outlineLevelCol="6"/>
  <cols>
    <col min="1" max="1" width="30.875" customWidth="1"/>
    <col min="2" max="4" width="24.5" customWidth="1"/>
    <col min="5" max="7" width="20.875" customWidth="1"/>
  </cols>
  <sheetData>
    <row r="1" customHeight="1" spans="1:7">
      <c r="A1" s="1"/>
      <c r="B1" s="1"/>
      <c r="C1" s="1"/>
      <c r="D1" s="1"/>
      <c r="E1" s="1"/>
      <c r="F1" s="1"/>
      <c r="G1" s="1"/>
    </row>
    <row r="2" ht="13.5" customHeight="1" spans="4:7">
      <c r="D2" s="41"/>
      <c r="G2" s="42" t="s">
        <v>600</v>
      </c>
    </row>
    <row r="3" ht="41.25" customHeight="1" spans="1:7">
      <c r="A3" s="43" t="str">
        <f>"2025"&amp;"年部门项目中期规划预算表"</f>
        <v>2025年部门项目中期规划预算表</v>
      </c>
      <c r="B3" s="43"/>
      <c r="C3" s="43"/>
      <c r="D3" s="43"/>
      <c r="E3" s="43"/>
      <c r="F3" s="43"/>
      <c r="G3" s="43"/>
    </row>
    <row r="4" ht="13.5" customHeight="1" spans="1:7">
      <c r="A4" s="44" t="str">
        <f>"单位名称："&amp;"昆明市呈贡区人力资源和社会保障局"</f>
        <v>单位名称：昆明市呈贡区人力资源和社会保障局</v>
      </c>
      <c r="B4" s="45"/>
      <c r="C4" s="45"/>
      <c r="D4" s="45"/>
      <c r="E4" s="46"/>
      <c r="F4" s="46"/>
      <c r="G4" s="47" t="s">
        <v>1</v>
      </c>
    </row>
    <row r="5" ht="21.75" customHeight="1" spans="1:7">
      <c r="A5" s="48" t="s">
        <v>278</v>
      </c>
      <c r="B5" s="48" t="s">
        <v>277</v>
      </c>
      <c r="C5" s="48" t="s">
        <v>190</v>
      </c>
      <c r="D5" s="49" t="s">
        <v>601</v>
      </c>
      <c r="E5" s="13" t="s">
        <v>58</v>
      </c>
      <c r="F5" s="14"/>
      <c r="G5" s="36"/>
    </row>
    <row r="6" ht="21.75" customHeight="1" spans="1:7">
      <c r="A6" s="50"/>
      <c r="B6" s="50"/>
      <c r="C6" s="50"/>
      <c r="D6" s="51"/>
      <c r="E6" s="52" t="str">
        <f>"2025"&amp;"年"</f>
        <v>2025年</v>
      </c>
      <c r="F6" s="49" t="str">
        <f>("2025"+1)&amp;"年"</f>
        <v>2026年</v>
      </c>
      <c r="G6" s="49" t="str">
        <f>("2025"+2)&amp;"年"</f>
        <v>2027年</v>
      </c>
    </row>
    <row r="7" ht="40.5" customHeight="1" spans="1:7">
      <c r="A7" s="53"/>
      <c r="B7" s="53"/>
      <c r="C7" s="53"/>
      <c r="D7" s="54"/>
      <c r="E7" s="55"/>
      <c r="F7" s="54" t="s">
        <v>57</v>
      </c>
      <c r="G7" s="54"/>
    </row>
    <row r="8" ht="15" customHeight="1" spans="1:7">
      <c r="A8" s="56">
        <v>1</v>
      </c>
      <c r="B8" s="56">
        <v>2</v>
      </c>
      <c r="C8" s="56">
        <v>3</v>
      </c>
      <c r="D8" s="56">
        <v>4</v>
      </c>
      <c r="E8" s="56">
        <v>5</v>
      </c>
      <c r="F8" s="56">
        <v>6</v>
      </c>
      <c r="G8" s="56">
        <v>7</v>
      </c>
    </row>
    <row r="9" ht="17.25" customHeight="1" spans="1:7">
      <c r="A9" s="33" t="s">
        <v>70</v>
      </c>
      <c r="B9" s="57"/>
      <c r="C9" s="57"/>
      <c r="D9" s="33"/>
      <c r="E9" s="58">
        <v>5000000</v>
      </c>
      <c r="F9" s="58"/>
      <c r="G9" s="58"/>
    </row>
    <row r="10" ht="18.75" customHeight="1" spans="1:7">
      <c r="A10" s="33"/>
      <c r="B10" s="33" t="s">
        <v>602</v>
      </c>
      <c r="C10" s="33" t="s">
        <v>285</v>
      </c>
      <c r="D10" s="33" t="s">
        <v>603</v>
      </c>
      <c r="E10" s="58">
        <v>36200</v>
      </c>
      <c r="F10" s="58"/>
      <c r="G10" s="58"/>
    </row>
    <row r="11" ht="18.75" customHeight="1" spans="1:7">
      <c r="A11" s="59"/>
      <c r="B11" s="33" t="s">
        <v>604</v>
      </c>
      <c r="C11" s="33" t="s">
        <v>288</v>
      </c>
      <c r="D11" s="33" t="s">
        <v>603</v>
      </c>
      <c r="E11" s="58">
        <v>150000</v>
      </c>
      <c r="F11" s="58"/>
      <c r="G11" s="58"/>
    </row>
    <row r="12" ht="18.75" customHeight="1" spans="1:7">
      <c r="A12" s="59"/>
      <c r="B12" s="33" t="s">
        <v>604</v>
      </c>
      <c r="C12" s="33" t="s">
        <v>292</v>
      </c>
      <c r="D12" s="33" t="s">
        <v>603</v>
      </c>
      <c r="E12" s="58">
        <v>50000</v>
      </c>
      <c r="F12" s="58"/>
      <c r="G12" s="58"/>
    </row>
    <row r="13" ht="18.75" customHeight="1" spans="1:7">
      <c r="A13" s="59"/>
      <c r="B13" s="33" t="s">
        <v>604</v>
      </c>
      <c r="C13" s="33" t="s">
        <v>294</v>
      </c>
      <c r="D13" s="33" t="s">
        <v>603</v>
      </c>
      <c r="E13" s="58">
        <v>80000</v>
      </c>
      <c r="F13" s="58"/>
      <c r="G13" s="58"/>
    </row>
    <row r="14" ht="18.75" customHeight="1" spans="1:7">
      <c r="A14" s="59"/>
      <c r="B14" s="33" t="s">
        <v>604</v>
      </c>
      <c r="C14" s="33" t="s">
        <v>296</v>
      </c>
      <c r="D14" s="33" t="s">
        <v>603</v>
      </c>
      <c r="E14" s="58">
        <v>60000</v>
      </c>
      <c r="F14" s="58"/>
      <c r="G14" s="58"/>
    </row>
    <row r="15" ht="18.75" customHeight="1" spans="1:7">
      <c r="A15" s="59"/>
      <c r="B15" s="33" t="s">
        <v>604</v>
      </c>
      <c r="C15" s="33" t="s">
        <v>298</v>
      </c>
      <c r="D15" s="33" t="s">
        <v>603</v>
      </c>
      <c r="E15" s="58">
        <v>2891400</v>
      </c>
      <c r="F15" s="58"/>
      <c r="G15" s="58"/>
    </row>
    <row r="16" ht="18.75" customHeight="1" spans="1:7">
      <c r="A16" s="59"/>
      <c r="B16" s="33" t="s">
        <v>604</v>
      </c>
      <c r="C16" s="33" t="s">
        <v>300</v>
      </c>
      <c r="D16" s="33" t="s">
        <v>603</v>
      </c>
      <c r="E16" s="58">
        <v>14400</v>
      </c>
      <c r="F16" s="58"/>
      <c r="G16" s="58"/>
    </row>
    <row r="17" ht="18.75" customHeight="1" spans="1:7">
      <c r="A17" s="59"/>
      <c r="B17" s="33" t="s">
        <v>604</v>
      </c>
      <c r="C17" s="33" t="s">
        <v>302</v>
      </c>
      <c r="D17" s="33" t="s">
        <v>603</v>
      </c>
      <c r="E17" s="58">
        <v>45000</v>
      </c>
      <c r="F17" s="58"/>
      <c r="G17" s="58"/>
    </row>
    <row r="18" ht="18.75" customHeight="1" spans="1:7">
      <c r="A18" s="59"/>
      <c r="B18" s="33" t="s">
        <v>604</v>
      </c>
      <c r="C18" s="33" t="s">
        <v>304</v>
      </c>
      <c r="D18" s="33" t="s">
        <v>603</v>
      </c>
      <c r="E18" s="58">
        <v>1281000</v>
      </c>
      <c r="F18" s="58"/>
      <c r="G18" s="58"/>
    </row>
    <row r="19" ht="18.75" customHeight="1" spans="1:7">
      <c r="A19" s="59"/>
      <c r="B19" s="33" t="s">
        <v>604</v>
      </c>
      <c r="C19" s="33" t="s">
        <v>308</v>
      </c>
      <c r="D19" s="33" t="s">
        <v>603</v>
      </c>
      <c r="E19" s="58">
        <v>24000</v>
      </c>
      <c r="F19" s="58"/>
      <c r="G19" s="58"/>
    </row>
    <row r="20" ht="18.75" customHeight="1" spans="1:7">
      <c r="A20" s="59"/>
      <c r="B20" s="33" t="s">
        <v>604</v>
      </c>
      <c r="C20" s="33" t="s">
        <v>310</v>
      </c>
      <c r="D20" s="33" t="s">
        <v>603</v>
      </c>
      <c r="E20" s="58">
        <v>33000</v>
      </c>
      <c r="F20" s="58"/>
      <c r="G20" s="58"/>
    </row>
    <row r="21" ht="18.75" customHeight="1" spans="1:7">
      <c r="A21" s="59"/>
      <c r="B21" s="33" t="s">
        <v>604</v>
      </c>
      <c r="C21" s="33" t="s">
        <v>312</v>
      </c>
      <c r="D21" s="33" t="s">
        <v>603</v>
      </c>
      <c r="E21" s="58">
        <v>5000</v>
      </c>
      <c r="F21" s="58"/>
      <c r="G21" s="58"/>
    </row>
    <row r="22" ht="18.75" customHeight="1" spans="1:7">
      <c r="A22" s="59"/>
      <c r="B22" s="33" t="s">
        <v>604</v>
      </c>
      <c r="C22" s="33" t="s">
        <v>314</v>
      </c>
      <c r="D22" s="33" t="s">
        <v>603</v>
      </c>
      <c r="E22" s="58">
        <v>140000</v>
      </c>
      <c r="F22" s="58"/>
      <c r="G22" s="58"/>
    </row>
    <row r="23" ht="18.75" customHeight="1" spans="1:7">
      <c r="A23" s="59"/>
      <c r="B23" s="33" t="s">
        <v>604</v>
      </c>
      <c r="C23" s="33" t="s">
        <v>316</v>
      </c>
      <c r="D23" s="33" t="s">
        <v>603</v>
      </c>
      <c r="E23" s="58">
        <v>190000</v>
      </c>
      <c r="F23" s="58"/>
      <c r="G23" s="58"/>
    </row>
    <row r="24" ht="18.75" customHeight="1" spans="1:7">
      <c r="A24" s="60" t="s">
        <v>55</v>
      </c>
      <c r="B24" s="61" t="s">
        <v>605</v>
      </c>
      <c r="C24" s="61"/>
      <c r="D24" s="62"/>
      <c r="E24" s="58">
        <v>5000000</v>
      </c>
      <c r="F24" s="58"/>
      <c r="G24" s="58"/>
    </row>
    <row r="37" customHeight="1" spans="2:2">
      <c r="B37">
        <v>13640624.68</v>
      </c>
    </row>
  </sheetData>
  <mergeCells count="11">
    <mergeCell ref="A3:G3"/>
    <mergeCell ref="A4:D4"/>
    <mergeCell ref="E5:G5"/>
    <mergeCell ref="A24:D2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workbookViewId="0">
      <pane ySplit="1" topLeftCell="A2" activePane="bottomLeft" state="frozen"/>
      <selection/>
      <selection pane="bottomLeft" activeCell="B7" sqref="B7"/>
    </sheetView>
  </sheetViews>
  <sheetFormatPr defaultColWidth="7.5" defaultRowHeight="14.25" customHeight="1"/>
  <cols>
    <col min="1" max="1" width="15.875" customWidth="1"/>
    <col min="2" max="2" width="20.5" customWidth="1"/>
    <col min="3" max="3" width="19.125" customWidth="1"/>
    <col min="4" max="4" width="13.625" customWidth="1"/>
    <col min="5" max="5" width="27.625" customWidth="1"/>
    <col min="6" max="6" width="13.5" customWidth="1"/>
    <col min="7" max="7" width="14.375" customWidth="1"/>
    <col min="8" max="8" width="25.875" customWidth="1"/>
    <col min="9" max="9" width="26.75" customWidth="1"/>
    <col min="10" max="10" width="20.875" customWidth="1"/>
  </cols>
  <sheetData>
    <row r="1" customHeight="1" spans="1:10">
      <c r="A1" s="1"/>
      <c r="B1" s="1"/>
      <c r="C1" s="1"/>
      <c r="D1" s="1"/>
      <c r="E1" s="1"/>
      <c r="F1" s="1"/>
      <c r="G1" s="1"/>
      <c r="H1" s="1"/>
      <c r="I1" s="1"/>
      <c r="J1" s="1"/>
    </row>
    <row r="2" customHeight="1" spans="1:10">
      <c r="A2" s="2"/>
      <c r="B2" s="2"/>
      <c r="C2" s="2"/>
      <c r="D2" s="2"/>
      <c r="E2" s="2"/>
      <c r="F2" s="2"/>
      <c r="G2" s="2"/>
      <c r="H2" s="2"/>
      <c r="I2" s="2"/>
      <c r="J2" s="35" t="s">
        <v>606</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"单位名称："&amp;"昆明市呈贡区人力资源和社会保障局"</f>
        <v>单位名称：昆明市呈贡区人力资源和社会保障局</v>
      </c>
      <c r="B4" s="4"/>
      <c r="C4" s="5"/>
      <c r="D4" s="6"/>
      <c r="E4" s="6"/>
      <c r="F4" s="6"/>
      <c r="G4" s="6"/>
      <c r="H4" s="6"/>
      <c r="I4" s="6"/>
      <c r="J4" s="226" t="s">
        <v>1</v>
      </c>
    </row>
    <row r="5" ht="30" customHeight="1" spans="1:10">
      <c r="A5" s="7" t="s">
        <v>607</v>
      </c>
      <c r="B5" s="8"/>
      <c r="C5" s="9"/>
      <c r="D5" s="9"/>
      <c r="E5" s="10"/>
      <c r="F5" s="11" t="s">
        <v>608</v>
      </c>
      <c r="G5" s="10"/>
      <c r="H5" s="12"/>
      <c r="I5" s="9"/>
      <c r="J5" s="10"/>
    </row>
    <row r="6" ht="32.25" customHeight="1" spans="1:10">
      <c r="A6" s="13" t="s">
        <v>609</v>
      </c>
      <c r="B6" s="14"/>
      <c r="C6" s="14"/>
      <c r="D6" s="14"/>
      <c r="E6" s="14"/>
      <c r="F6" s="14"/>
      <c r="G6" s="14"/>
      <c r="H6" s="14"/>
      <c r="I6" s="36"/>
      <c r="J6" s="37" t="s">
        <v>610</v>
      </c>
    </row>
    <row r="7" ht="99.75" customHeight="1" spans="1:10">
      <c r="A7" s="15" t="s">
        <v>611</v>
      </c>
      <c r="B7" s="16" t="s">
        <v>612</v>
      </c>
      <c r="C7" s="17"/>
      <c r="D7" s="17"/>
      <c r="E7" s="17"/>
      <c r="F7" s="17"/>
      <c r="G7" s="17"/>
      <c r="H7" s="17"/>
      <c r="I7" s="17"/>
      <c r="J7" s="38" t="s">
        <v>613</v>
      </c>
    </row>
    <row r="8" ht="99.75" customHeight="1" spans="1:10">
      <c r="A8" s="15"/>
      <c r="B8" s="16" t="str">
        <f>"总体绩效目标（"&amp;"2025"&amp;"-"&amp;("2025"+2)&amp;"年期间）"</f>
        <v>总体绩效目标（2025-2027年期间）</v>
      </c>
      <c r="C8" s="17"/>
      <c r="D8" s="17"/>
      <c r="E8" s="17"/>
      <c r="F8" s="17"/>
      <c r="G8" s="17"/>
      <c r="H8" s="17"/>
      <c r="I8" s="17"/>
      <c r="J8" s="38" t="s">
        <v>614</v>
      </c>
    </row>
    <row r="9" ht="75" customHeight="1" spans="1:10">
      <c r="A9" s="16" t="s">
        <v>615</v>
      </c>
      <c r="B9" s="18" t="str">
        <f>"预算年度（"&amp;"2025"&amp;"年）绩效目标"</f>
        <v>预算年度（2025年）绩效目标</v>
      </c>
      <c r="C9" s="19"/>
      <c r="D9" s="19"/>
      <c r="E9" s="19"/>
      <c r="F9" s="19"/>
      <c r="G9" s="19"/>
      <c r="H9" s="19"/>
      <c r="I9" s="19"/>
      <c r="J9" s="39" t="s">
        <v>616</v>
      </c>
    </row>
    <row r="10" ht="32.25" customHeight="1" spans="1:10">
      <c r="A10" s="20" t="s">
        <v>617</v>
      </c>
      <c r="B10" s="20"/>
      <c r="C10" s="20"/>
      <c r="D10" s="20"/>
      <c r="E10" s="20"/>
      <c r="F10" s="20"/>
      <c r="G10" s="20"/>
      <c r="H10" s="20"/>
      <c r="I10" s="20"/>
      <c r="J10" s="20"/>
    </row>
    <row r="11" ht="32.25" customHeight="1" spans="1:10">
      <c r="A11" s="16" t="s">
        <v>618</v>
      </c>
      <c r="B11" s="16"/>
      <c r="C11" s="15" t="s">
        <v>619</v>
      </c>
      <c r="D11" s="15"/>
      <c r="E11" s="15"/>
      <c r="F11" s="15" t="s">
        <v>620</v>
      </c>
      <c r="G11" s="15"/>
      <c r="H11" s="15" t="s">
        <v>621</v>
      </c>
      <c r="I11" s="15"/>
      <c r="J11" s="15"/>
    </row>
    <row r="12" ht="32.25" customHeight="1" spans="1:10">
      <c r="A12" s="16"/>
      <c r="B12" s="16"/>
      <c r="C12" s="15"/>
      <c r="D12" s="15"/>
      <c r="E12" s="15"/>
      <c r="F12" s="15"/>
      <c r="G12" s="15"/>
      <c r="H12" s="16" t="s">
        <v>622</v>
      </c>
      <c r="I12" s="16" t="s">
        <v>623</v>
      </c>
      <c r="J12" s="16" t="s">
        <v>624</v>
      </c>
    </row>
    <row r="13" ht="24" customHeight="1" spans="1:10">
      <c r="A13" s="21" t="s">
        <v>55</v>
      </c>
      <c r="B13" s="22"/>
      <c r="C13" s="22"/>
      <c r="D13" s="22"/>
      <c r="E13" s="22"/>
      <c r="F13" s="22"/>
      <c r="G13" s="23"/>
      <c r="H13" s="24"/>
      <c r="I13" s="24"/>
      <c r="J13" s="24"/>
    </row>
    <row r="14" ht="34.5" customHeight="1" spans="1:10">
      <c r="A14" s="17"/>
      <c r="B14" s="25"/>
      <c r="C14" s="17"/>
      <c r="D14" s="25"/>
      <c r="E14" s="25"/>
      <c r="F14" s="25"/>
      <c r="G14" s="25"/>
      <c r="H14" s="26"/>
      <c r="I14" s="26"/>
      <c r="J14" s="26"/>
    </row>
    <row r="15" ht="32.25" customHeight="1" spans="1:10">
      <c r="A15" s="20" t="s">
        <v>625</v>
      </c>
      <c r="B15" s="20"/>
      <c r="C15" s="20"/>
      <c r="D15" s="20"/>
      <c r="E15" s="20"/>
      <c r="F15" s="20"/>
      <c r="G15" s="20"/>
      <c r="H15" s="20"/>
      <c r="I15" s="20"/>
      <c r="J15" s="20"/>
    </row>
    <row r="16" ht="32.25" customHeight="1" spans="1:10">
      <c r="A16" s="27" t="s">
        <v>626</v>
      </c>
      <c r="B16" s="27"/>
      <c r="C16" s="27"/>
      <c r="D16" s="27"/>
      <c r="E16" s="27"/>
      <c r="F16" s="27"/>
      <c r="G16" s="27"/>
      <c r="H16" s="28" t="s">
        <v>627</v>
      </c>
      <c r="I16" s="40" t="s">
        <v>326</v>
      </c>
      <c r="J16" s="28" t="s">
        <v>628</v>
      </c>
    </row>
    <row r="17" ht="36" customHeight="1" spans="1:10">
      <c r="A17" s="29" t="s">
        <v>319</v>
      </c>
      <c r="B17" s="29" t="s">
        <v>629</v>
      </c>
      <c r="C17" s="30" t="s">
        <v>321</v>
      </c>
      <c r="D17" s="30" t="s">
        <v>322</v>
      </c>
      <c r="E17" s="30" t="s">
        <v>323</v>
      </c>
      <c r="F17" s="30" t="s">
        <v>324</v>
      </c>
      <c r="G17" s="30" t="s">
        <v>325</v>
      </c>
      <c r="H17" s="31"/>
      <c r="I17" s="31"/>
      <c r="J17" s="31"/>
    </row>
    <row r="18" ht="32.25" customHeight="1" spans="1:10">
      <c r="A18" s="32"/>
      <c r="B18" s="32"/>
      <c r="C18" s="33"/>
      <c r="D18" s="32"/>
      <c r="E18" s="32"/>
      <c r="F18" s="32"/>
      <c r="G18" s="32"/>
      <c r="H18" s="34"/>
      <c r="I18" s="19"/>
      <c r="J18" s="34"/>
    </row>
    <row r="37" customHeight="1" spans="2:2">
      <c r="B37">
        <v>13640624.68</v>
      </c>
    </row>
  </sheetData>
  <mergeCells count="22">
    <mergeCell ref="A3:J3"/>
    <mergeCell ref="A4:C4"/>
    <mergeCell ref="B5:E5"/>
    <mergeCell ref="F5:G5"/>
    <mergeCell ref="H5:J5"/>
    <mergeCell ref="A6:I6"/>
    <mergeCell ref="C7:I7"/>
    <mergeCell ref="C8:I8"/>
    <mergeCell ref="C9:I9"/>
    <mergeCell ref="A10:J10"/>
    <mergeCell ref="H11:J11"/>
    <mergeCell ref="A13:G13"/>
    <mergeCell ref="A14:B14"/>
    <mergeCell ref="C14:G14"/>
    <mergeCell ref="A15:J15"/>
    <mergeCell ref="A16:G16"/>
    <mergeCell ref="A7:A8"/>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7"/>
  <sheetViews>
    <sheetView showGridLines="0" showZeros="0" workbookViewId="0">
      <pane ySplit="1" topLeftCell="A2" activePane="bottomLeft" state="frozen"/>
      <selection/>
      <selection pane="bottomLeft" activeCell="B5" sqref="B5:B7"/>
    </sheetView>
  </sheetViews>
  <sheetFormatPr defaultColWidth="7.5" defaultRowHeight="12.75" customHeight="1"/>
  <cols>
    <col min="1" max="1" width="13.9" customWidth="1"/>
    <col min="2" max="2" width="30.625" customWidth="1"/>
    <col min="3" max="19" width="19.25" customWidth="1"/>
  </cols>
  <sheetData>
    <row r="1" customHeight="1" spans="1:19">
      <c r="A1" s="1"/>
      <c r="B1" s="1"/>
      <c r="C1" s="1"/>
      <c r="D1" s="1"/>
      <c r="E1" s="1"/>
      <c r="F1" s="1"/>
      <c r="G1" s="1"/>
      <c r="H1" s="1"/>
      <c r="I1" s="1"/>
      <c r="J1" s="1"/>
      <c r="K1" s="1"/>
      <c r="L1" s="1"/>
      <c r="M1" s="1"/>
      <c r="N1" s="1"/>
      <c r="O1" s="1"/>
      <c r="P1" s="1"/>
      <c r="Q1" s="1"/>
      <c r="R1" s="1"/>
      <c r="S1" s="1"/>
    </row>
    <row r="2" ht="17.25" customHeight="1" spans="1:1">
      <c r="A2" s="95" t="s">
        <v>52</v>
      </c>
    </row>
    <row r="3" ht="41.25" customHeight="1" spans="1:1">
      <c r="A3" s="75" t="str">
        <f>"2025"&amp;"年部门收入预算表"</f>
        <v>2025年部门收入预算表</v>
      </c>
    </row>
    <row r="4" ht="17.25" customHeight="1" spans="1:19">
      <c r="A4" s="78" t="str">
        <f>"单位名称："&amp;"昆明市呈贡区人力资源和社会保障局"</f>
        <v>单位名称：昆明市呈贡区人力资源和社会保障局</v>
      </c>
      <c r="S4" s="80" t="s">
        <v>1</v>
      </c>
    </row>
    <row r="5" ht="21.75" customHeight="1" spans="1:19">
      <c r="A5" s="212" t="s">
        <v>53</v>
      </c>
      <c r="B5" s="213" t="s">
        <v>54</v>
      </c>
      <c r="C5" s="213" t="s">
        <v>55</v>
      </c>
      <c r="D5" s="214" t="s">
        <v>56</v>
      </c>
      <c r="E5" s="214"/>
      <c r="F5" s="214"/>
      <c r="G5" s="214"/>
      <c r="H5" s="214"/>
      <c r="I5" s="162"/>
      <c r="J5" s="214"/>
      <c r="K5" s="214"/>
      <c r="L5" s="214"/>
      <c r="M5" s="214"/>
      <c r="N5" s="220"/>
      <c r="O5" s="214" t="s">
        <v>45</v>
      </c>
      <c r="P5" s="214"/>
      <c r="Q5" s="214"/>
      <c r="R5" s="214"/>
      <c r="S5" s="220"/>
    </row>
    <row r="6" ht="27" customHeight="1" spans="1:19">
      <c r="A6" s="215"/>
      <c r="B6" s="216"/>
      <c r="C6" s="216"/>
      <c r="D6" s="216" t="s">
        <v>57</v>
      </c>
      <c r="E6" s="216" t="s">
        <v>58</v>
      </c>
      <c r="F6" s="216" t="s">
        <v>59</v>
      </c>
      <c r="G6" s="216" t="s">
        <v>60</v>
      </c>
      <c r="H6" s="216" t="s">
        <v>61</v>
      </c>
      <c r="I6" s="221" t="s">
        <v>62</v>
      </c>
      <c r="J6" s="222"/>
      <c r="K6" s="222"/>
      <c r="L6" s="222"/>
      <c r="M6" s="222"/>
      <c r="N6" s="223"/>
      <c r="O6" s="216" t="s">
        <v>57</v>
      </c>
      <c r="P6" s="216" t="s">
        <v>58</v>
      </c>
      <c r="Q6" s="216" t="s">
        <v>59</v>
      </c>
      <c r="R6" s="216" t="s">
        <v>60</v>
      </c>
      <c r="S6" s="216" t="s">
        <v>63</v>
      </c>
    </row>
    <row r="7" ht="30" customHeight="1" spans="1:19">
      <c r="A7" s="217"/>
      <c r="B7" s="138"/>
      <c r="C7" s="147"/>
      <c r="D7" s="147"/>
      <c r="E7" s="147"/>
      <c r="F7" s="147"/>
      <c r="G7" s="147"/>
      <c r="H7" s="147"/>
      <c r="I7" s="103" t="s">
        <v>57</v>
      </c>
      <c r="J7" s="223" t="s">
        <v>64</v>
      </c>
      <c r="K7" s="223" t="s">
        <v>65</v>
      </c>
      <c r="L7" s="223" t="s">
        <v>66</v>
      </c>
      <c r="M7" s="223" t="s">
        <v>67</v>
      </c>
      <c r="N7" s="223" t="s">
        <v>68</v>
      </c>
      <c r="O7" s="224"/>
      <c r="P7" s="224"/>
      <c r="Q7" s="224"/>
      <c r="R7" s="224"/>
      <c r="S7" s="147"/>
    </row>
    <row r="8" ht="15" customHeight="1" spans="1:19">
      <c r="A8" s="218">
        <v>1</v>
      </c>
      <c r="B8" s="218">
        <v>2</v>
      </c>
      <c r="C8" s="218">
        <v>3</v>
      </c>
      <c r="D8" s="218">
        <v>4</v>
      </c>
      <c r="E8" s="218">
        <v>5</v>
      </c>
      <c r="F8" s="218">
        <v>6</v>
      </c>
      <c r="G8" s="218">
        <v>7</v>
      </c>
      <c r="H8" s="218">
        <v>8</v>
      </c>
      <c r="I8" s="103">
        <v>9</v>
      </c>
      <c r="J8" s="218">
        <v>10</v>
      </c>
      <c r="K8" s="218">
        <v>11</v>
      </c>
      <c r="L8" s="218">
        <v>12</v>
      </c>
      <c r="M8" s="218">
        <v>13</v>
      </c>
      <c r="N8" s="218">
        <v>14</v>
      </c>
      <c r="O8" s="218">
        <v>15</v>
      </c>
      <c r="P8" s="218">
        <v>16</v>
      </c>
      <c r="Q8" s="218">
        <v>17</v>
      </c>
      <c r="R8" s="218">
        <v>18</v>
      </c>
      <c r="S8" s="218">
        <v>19</v>
      </c>
    </row>
    <row r="9" ht="18" customHeight="1" spans="1:19">
      <c r="A9" s="33" t="s">
        <v>69</v>
      </c>
      <c r="B9" s="33" t="s">
        <v>70</v>
      </c>
      <c r="C9" s="112">
        <v>13640624.68</v>
      </c>
      <c r="D9" s="112">
        <v>13640624.68</v>
      </c>
      <c r="E9" s="112">
        <v>13640624.68</v>
      </c>
      <c r="F9" s="112"/>
      <c r="G9" s="112"/>
      <c r="H9" s="112"/>
      <c r="I9" s="112"/>
      <c r="J9" s="112"/>
      <c r="K9" s="112"/>
      <c r="L9" s="112"/>
      <c r="M9" s="112"/>
      <c r="N9" s="112"/>
      <c r="O9" s="112"/>
      <c r="P9" s="112"/>
      <c r="Q9" s="112"/>
      <c r="R9" s="112"/>
      <c r="S9" s="112"/>
    </row>
    <row r="10" ht="18" customHeight="1" spans="1:19">
      <c r="A10" s="83" t="s">
        <v>55</v>
      </c>
      <c r="B10" s="219"/>
      <c r="C10" s="112">
        <v>13640624.68</v>
      </c>
      <c r="D10" s="112">
        <v>13640624.68</v>
      </c>
      <c r="E10" s="112">
        <v>13640624.68</v>
      </c>
      <c r="F10" s="112"/>
      <c r="G10" s="112"/>
      <c r="H10" s="112"/>
      <c r="I10" s="112"/>
      <c r="J10" s="112"/>
      <c r="K10" s="112"/>
      <c r="L10" s="112"/>
      <c r="M10" s="112"/>
      <c r="N10" s="112"/>
      <c r="O10" s="112"/>
      <c r="P10" s="112"/>
      <c r="Q10" s="112"/>
      <c r="R10" s="112"/>
      <c r="S10" s="112"/>
    </row>
    <row r="37" customHeight="1" spans="2:2">
      <c r="B37">
        <v>13640624.68</v>
      </c>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GridLines="0" showZeros="0" workbookViewId="0">
      <pane ySplit="1" topLeftCell="A2" activePane="bottomLeft" state="frozen"/>
      <selection/>
      <selection pane="bottomLeft" activeCell="B7" sqref="B7"/>
    </sheetView>
  </sheetViews>
  <sheetFormatPr defaultColWidth="7.5" defaultRowHeight="12.75" customHeight="1"/>
  <cols>
    <col min="1" max="1" width="12.5" customWidth="1"/>
    <col min="2" max="2" width="32.875" customWidth="1"/>
    <col min="3" max="8" width="21.5" customWidth="1"/>
    <col min="9" max="9" width="23.375" customWidth="1"/>
    <col min="10" max="11" width="21.375" customWidth="1"/>
    <col min="12" max="15" width="21.5" customWidth="1"/>
  </cols>
  <sheetData>
    <row r="1" customHeight="1" spans="1:15">
      <c r="A1" s="1"/>
      <c r="B1" s="1"/>
      <c r="C1" s="1"/>
      <c r="D1" s="1"/>
      <c r="E1" s="1"/>
      <c r="F1" s="1"/>
      <c r="G1" s="1"/>
      <c r="H1" s="1"/>
      <c r="I1" s="1"/>
      <c r="J1" s="1"/>
      <c r="K1" s="1"/>
      <c r="L1" s="1"/>
      <c r="M1" s="1"/>
      <c r="N1" s="1"/>
      <c r="O1" s="1"/>
    </row>
    <row r="2" ht="17.25" customHeight="1" spans="1:1">
      <c r="A2" s="80" t="s">
        <v>71</v>
      </c>
    </row>
    <row r="3" ht="41.25" customHeight="1" spans="1:1">
      <c r="A3" s="75" t="str">
        <f>"2025"&amp;"年部门支出预算表"</f>
        <v>2025年部门支出预算表</v>
      </c>
    </row>
    <row r="4" ht="17.25" customHeight="1" spans="1:15">
      <c r="A4" s="78" t="str">
        <f>"单位名称："&amp;"昆明市呈贡区人力资源和社会保障局"</f>
        <v>单位名称：昆明市呈贡区人力资源和社会保障局</v>
      </c>
      <c r="O4" s="80" t="s">
        <v>1</v>
      </c>
    </row>
    <row r="5" ht="27" customHeight="1" spans="1:15">
      <c r="A5" s="198" t="s">
        <v>72</v>
      </c>
      <c r="B5" s="198" t="s">
        <v>73</v>
      </c>
      <c r="C5" s="198" t="s">
        <v>55</v>
      </c>
      <c r="D5" s="199" t="s">
        <v>58</v>
      </c>
      <c r="E5" s="200"/>
      <c r="F5" s="201"/>
      <c r="G5" s="202" t="s">
        <v>59</v>
      </c>
      <c r="H5" s="202" t="s">
        <v>60</v>
      </c>
      <c r="I5" s="202" t="s">
        <v>74</v>
      </c>
      <c r="J5" s="199" t="s">
        <v>62</v>
      </c>
      <c r="K5" s="200"/>
      <c r="L5" s="200"/>
      <c r="M5" s="200"/>
      <c r="N5" s="209"/>
      <c r="O5" s="210"/>
    </row>
    <row r="6" ht="42" customHeight="1" spans="1:15">
      <c r="A6" s="203"/>
      <c r="B6" s="203"/>
      <c r="C6" s="204"/>
      <c r="D6" s="205" t="s">
        <v>57</v>
      </c>
      <c r="E6" s="205" t="s">
        <v>75</v>
      </c>
      <c r="F6" s="205" t="s">
        <v>76</v>
      </c>
      <c r="G6" s="204"/>
      <c r="H6" s="204"/>
      <c r="I6" s="211"/>
      <c r="J6" s="205" t="s">
        <v>57</v>
      </c>
      <c r="K6" s="192" t="s">
        <v>77</v>
      </c>
      <c r="L6" s="192" t="s">
        <v>78</v>
      </c>
      <c r="M6" s="192" t="s">
        <v>79</v>
      </c>
      <c r="N6" s="192" t="s">
        <v>80</v>
      </c>
      <c r="O6" s="192" t="s">
        <v>81</v>
      </c>
    </row>
    <row r="7" ht="18" customHeight="1" spans="1:15">
      <c r="A7" s="86" t="s">
        <v>82</v>
      </c>
      <c r="B7" s="86">
        <v>2</v>
      </c>
      <c r="C7" s="86" t="s">
        <v>83</v>
      </c>
      <c r="D7" s="87" t="s">
        <v>84</v>
      </c>
      <c r="E7" s="87" t="s">
        <v>85</v>
      </c>
      <c r="F7" s="87" t="s">
        <v>86</v>
      </c>
      <c r="G7" s="87" t="s">
        <v>87</v>
      </c>
      <c r="H7" s="87" t="s">
        <v>88</v>
      </c>
      <c r="I7" s="87" t="s">
        <v>89</v>
      </c>
      <c r="J7" s="87" t="s">
        <v>90</v>
      </c>
      <c r="K7" s="87" t="s">
        <v>91</v>
      </c>
      <c r="L7" s="87" t="s">
        <v>92</v>
      </c>
      <c r="M7" s="87" t="s">
        <v>93</v>
      </c>
      <c r="N7" s="86" t="s">
        <v>94</v>
      </c>
      <c r="O7" s="87" t="s">
        <v>95</v>
      </c>
    </row>
    <row r="8" ht="21" customHeight="1" spans="1:15">
      <c r="A8" s="88" t="s">
        <v>96</v>
      </c>
      <c r="B8" s="88" t="s">
        <v>97</v>
      </c>
      <c r="C8" s="112">
        <v>6300</v>
      </c>
      <c r="D8" s="112">
        <v>6300</v>
      </c>
      <c r="E8" s="112">
        <v>6300</v>
      </c>
      <c r="F8" s="112"/>
      <c r="G8" s="112"/>
      <c r="H8" s="112"/>
      <c r="I8" s="112"/>
      <c r="J8" s="112"/>
      <c r="K8" s="112"/>
      <c r="L8" s="112"/>
      <c r="M8" s="112"/>
      <c r="N8" s="112"/>
      <c r="O8" s="112"/>
    </row>
    <row r="9" ht="21" customHeight="1" spans="1:15">
      <c r="A9" s="206" t="s">
        <v>98</v>
      </c>
      <c r="B9" s="206" t="s">
        <v>99</v>
      </c>
      <c r="C9" s="112">
        <v>6300</v>
      </c>
      <c r="D9" s="112">
        <v>6300</v>
      </c>
      <c r="E9" s="112">
        <v>6300</v>
      </c>
      <c r="F9" s="112"/>
      <c r="G9" s="112"/>
      <c r="H9" s="112"/>
      <c r="I9" s="112"/>
      <c r="J9" s="112"/>
      <c r="K9" s="112"/>
      <c r="L9" s="112"/>
      <c r="M9" s="112"/>
      <c r="N9" s="112"/>
      <c r="O9" s="112"/>
    </row>
    <row r="10" ht="21" customHeight="1" spans="1:15">
      <c r="A10" s="207" t="s">
        <v>100</v>
      </c>
      <c r="B10" s="207" t="s">
        <v>101</v>
      </c>
      <c r="C10" s="112">
        <v>6300</v>
      </c>
      <c r="D10" s="112">
        <v>6300</v>
      </c>
      <c r="E10" s="112">
        <v>6300</v>
      </c>
      <c r="F10" s="112"/>
      <c r="G10" s="112"/>
      <c r="H10" s="112"/>
      <c r="I10" s="112"/>
      <c r="J10" s="112"/>
      <c r="K10" s="112"/>
      <c r="L10" s="112"/>
      <c r="M10" s="112"/>
      <c r="N10" s="112"/>
      <c r="O10" s="112"/>
    </row>
    <row r="11" ht="21" customHeight="1" spans="1:15">
      <c r="A11" s="88" t="s">
        <v>102</v>
      </c>
      <c r="B11" s="88" t="s">
        <v>103</v>
      </c>
      <c r="C11" s="112">
        <v>12728989.56</v>
      </c>
      <c r="D11" s="112">
        <v>12728989.56</v>
      </c>
      <c r="E11" s="112">
        <v>7728989.56</v>
      </c>
      <c r="F11" s="112">
        <v>5000000</v>
      </c>
      <c r="G11" s="112"/>
      <c r="H11" s="112"/>
      <c r="I11" s="112"/>
      <c r="J11" s="112"/>
      <c r="K11" s="112"/>
      <c r="L11" s="112"/>
      <c r="M11" s="112"/>
      <c r="N11" s="112"/>
      <c r="O11" s="112"/>
    </row>
    <row r="12" ht="21" customHeight="1" spans="1:15">
      <c r="A12" s="206" t="s">
        <v>104</v>
      </c>
      <c r="B12" s="206" t="s">
        <v>105</v>
      </c>
      <c r="C12" s="112">
        <v>11695729.56</v>
      </c>
      <c r="D12" s="112">
        <v>11695729.56</v>
      </c>
      <c r="E12" s="112">
        <v>6695729.56</v>
      </c>
      <c r="F12" s="112">
        <v>5000000</v>
      </c>
      <c r="G12" s="112"/>
      <c r="H12" s="112"/>
      <c r="I12" s="112"/>
      <c r="J12" s="112"/>
      <c r="K12" s="112"/>
      <c r="L12" s="112"/>
      <c r="M12" s="112"/>
      <c r="N12" s="112"/>
      <c r="O12" s="112"/>
    </row>
    <row r="13" ht="21" customHeight="1" spans="1:15">
      <c r="A13" s="207" t="s">
        <v>106</v>
      </c>
      <c r="B13" s="207" t="s">
        <v>107</v>
      </c>
      <c r="C13" s="112">
        <v>5484872.2</v>
      </c>
      <c r="D13" s="112">
        <v>5484872.2</v>
      </c>
      <c r="E13" s="112">
        <v>5484872.2</v>
      </c>
      <c r="F13" s="112"/>
      <c r="G13" s="112"/>
      <c r="H13" s="112"/>
      <c r="I13" s="112"/>
      <c r="J13" s="112"/>
      <c r="K13" s="112"/>
      <c r="L13" s="112"/>
      <c r="M13" s="112"/>
      <c r="N13" s="112"/>
      <c r="O13" s="112"/>
    </row>
    <row r="14" ht="21" customHeight="1" spans="1:15">
      <c r="A14" s="207" t="s">
        <v>108</v>
      </c>
      <c r="B14" s="207" t="s">
        <v>109</v>
      </c>
      <c r="C14" s="112">
        <v>1210857.36</v>
      </c>
      <c r="D14" s="112">
        <v>1210857.36</v>
      </c>
      <c r="E14" s="112">
        <v>1210857.36</v>
      </c>
      <c r="F14" s="112"/>
      <c r="G14" s="112"/>
      <c r="H14" s="112"/>
      <c r="I14" s="112"/>
      <c r="J14" s="112"/>
      <c r="K14" s="112"/>
      <c r="L14" s="112"/>
      <c r="M14" s="112"/>
      <c r="N14" s="112"/>
      <c r="O14" s="112"/>
    </row>
    <row r="15" ht="21" customHeight="1" spans="1:15">
      <c r="A15" s="207" t="s">
        <v>110</v>
      </c>
      <c r="B15" s="207" t="s">
        <v>111</v>
      </c>
      <c r="C15" s="112">
        <v>5000000</v>
      </c>
      <c r="D15" s="112">
        <v>5000000</v>
      </c>
      <c r="E15" s="112"/>
      <c r="F15" s="112">
        <v>5000000</v>
      </c>
      <c r="G15" s="112"/>
      <c r="H15" s="112"/>
      <c r="I15" s="112"/>
      <c r="J15" s="112"/>
      <c r="K15" s="112"/>
      <c r="L15" s="112"/>
      <c r="M15" s="112"/>
      <c r="N15" s="112"/>
      <c r="O15" s="112"/>
    </row>
    <row r="16" ht="21" customHeight="1" spans="1:15">
      <c r="A16" s="206" t="s">
        <v>112</v>
      </c>
      <c r="B16" s="206" t="s">
        <v>113</v>
      </c>
      <c r="C16" s="112">
        <v>1033260</v>
      </c>
      <c r="D16" s="112">
        <v>1033260</v>
      </c>
      <c r="E16" s="112">
        <v>1033260</v>
      </c>
      <c r="F16" s="112"/>
      <c r="G16" s="112"/>
      <c r="H16" s="112"/>
      <c r="I16" s="112"/>
      <c r="J16" s="112"/>
      <c r="K16" s="112"/>
      <c r="L16" s="112"/>
      <c r="M16" s="112"/>
      <c r="N16" s="112"/>
      <c r="O16" s="112"/>
    </row>
    <row r="17" ht="21" customHeight="1" spans="1:15">
      <c r="A17" s="207" t="s">
        <v>114</v>
      </c>
      <c r="B17" s="207" t="s">
        <v>115</v>
      </c>
      <c r="C17" s="112">
        <v>490200</v>
      </c>
      <c r="D17" s="112">
        <v>490200</v>
      </c>
      <c r="E17" s="112">
        <v>490200</v>
      </c>
      <c r="F17" s="112"/>
      <c r="G17" s="112"/>
      <c r="H17" s="112"/>
      <c r="I17" s="112"/>
      <c r="J17" s="112"/>
      <c r="K17" s="112"/>
      <c r="L17" s="112"/>
      <c r="M17" s="112"/>
      <c r="N17" s="112"/>
      <c r="O17" s="112"/>
    </row>
    <row r="18" ht="21" customHeight="1" spans="1:15">
      <c r="A18" s="207" t="s">
        <v>116</v>
      </c>
      <c r="B18" s="207" t="s">
        <v>117</v>
      </c>
      <c r="C18" s="112">
        <v>443060</v>
      </c>
      <c r="D18" s="112">
        <v>443060</v>
      </c>
      <c r="E18" s="112">
        <v>443060</v>
      </c>
      <c r="F18" s="112"/>
      <c r="G18" s="112"/>
      <c r="H18" s="112"/>
      <c r="I18" s="112"/>
      <c r="J18" s="112"/>
      <c r="K18" s="112"/>
      <c r="L18" s="112"/>
      <c r="M18" s="112"/>
      <c r="N18" s="112"/>
      <c r="O18" s="112"/>
    </row>
    <row r="19" ht="21" customHeight="1" spans="1:15">
      <c r="A19" s="207" t="s">
        <v>118</v>
      </c>
      <c r="B19" s="207" t="s">
        <v>119</v>
      </c>
      <c r="C19" s="112">
        <v>100000</v>
      </c>
      <c r="D19" s="112">
        <v>100000</v>
      </c>
      <c r="E19" s="112">
        <v>100000</v>
      </c>
      <c r="F19" s="112"/>
      <c r="G19" s="112"/>
      <c r="H19" s="112"/>
      <c r="I19" s="112"/>
      <c r="J19" s="112"/>
      <c r="K19" s="112"/>
      <c r="L19" s="112"/>
      <c r="M19" s="112"/>
      <c r="N19" s="112"/>
      <c r="O19" s="112"/>
    </row>
    <row r="20" ht="21" customHeight="1" spans="1:15">
      <c r="A20" s="88" t="s">
        <v>120</v>
      </c>
      <c r="B20" s="88" t="s">
        <v>121</v>
      </c>
      <c r="C20" s="112">
        <v>511996</v>
      </c>
      <c r="D20" s="112">
        <v>511996</v>
      </c>
      <c r="E20" s="112">
        <v>511996</v>
      </c>
      <c r="F20" s="112"/>
      <c r="G20" s="112"/>
      <c r="H20" s="112"/>
      <c r="I20" s="112"/>
      <c r="J20" s="112"/>
      <c r="K20" s="112"/>
      <c r="L20" s="112"/>
      <c r="M20" s="112"/>
      <c r="N20" s="112"/>
      <c r="O20" s="112"/>
    </row>
    <row r="21" ht="21" customHeight="1" spans="1:15">
      <c r="A21" s="206" t="s">
        <v>122</v>
      </c>
      <c r="B21" s="206" t="s">
        <v>123</v>
      </c>
      <c r="C21" s="112">
        <v>511996</v>
      </c>
      <c r="D21" s="112">
        <v>511996</v>
      </c>
      <c r="E21" s="112">
        <v>511996</v>
      </c>
      <c r="F21" s="112"/>
      <c r="G21" s="112"/>
      <c r="H21" s="112"/>
      <c r="I21" s="112"/>
      <c r="J21" s="112"/>
      <c r="K21" s="112"/>
      <c r="L21" s="112"/>
      <c r="M21" s="112"/>
      <c r="N21" s="112"/>
      <c r="O21" s="112"/>
    </row>
    <row r="22" ht="21" customHeight="1" spans="1:15">
      <c r="A22" s="207" t="s">
        <v>124</v>
      </c>
      <c r="B22" s="207" t="s">
        <v>125</v>
      </c>
      <c r="C22" s="112">
        <v>139360</v>
      </c>
      <c r="D22" s="112">
        <v>139360</v>
      </c>
      <c r="E22" s="112">
        <v>139360</v>
      </c>
      <c r="F22" s="112"/>
      <c r="G22" s="112"/>
      <c r="H22" s="112"/>
      <c r="I22" s="112"/>
      <c r="J22" s="112"/>
      <c r="K22" s="112"/>
      <c r="L22" s="112"/>
      <c r="M22" s="112"/>
      <c r="N22" s="112"/>
      <c r="O22" s="112"/>
    </row>
    <row r="23" ht="21" customHeight="1" spans="1:15">
      <c r="A23" s="207" t="s">
        <v>126</v>
      </c>
      <c r="B23" s="207" t="s">
        <v>127</v>
      </c>
      <c r="C23" s="112">
        <v>79440</v>
      </c>
      <c r="D23" s="112">
        <v>79440</v>
      </c>
      <c r="E23" s="112">
        <v>79440</v>
      </c>
      <c r="F23" s="112"/>
      <c r="G23" s="112"/>
      <c r="H23" s="112"/>
      <c r="I23" s="112"/>
      <c r="J23" s="112"/>
      <c r="K23" s="112"/>
      <c r="L23" s="112"/>
      <c r="M23" s="112"/>
      <c r="N23" s="112"/>
      <c r="O23" s="112"/>
    </row>
    <row r="24" ht="21" customHeight="1" spans="1:15">
      <c r="A24" s="207" t="s">
        <v>128</v>
      </c>
      <c r="B24" s="207" t="s">
        <v>129</v>
      </c>
      <c r="C24" s="112">
        <v>265600</v>
      </c>
      <c r="D24" s="112">
        <v>265600</v>
      </c>
      <c r="E24" s="112">
        <v>265600</v>
      </c>
      <c r="F24" s="112"/>
      <c r="G24" s="112"/>
      <c r="H24" s="112"/>
      <c r="I24" s="112"/>
      <c r="J24" s="112"/>
      <c r="K24" s="112"/>
      <c r="L24" s="112"/>
      <c r="M24" s="112"/>
      <c r="N24" s="112"/>
      <c r="O24" s="112"/>
    </row>
    <row r="25" ht="21" customHeight="1" spans="1:15">
      <c r="A25" s="207" t="s">
        <v>130</v>
      </c>
      <c r="B25" s="207" t="s">
        <v>131</v>
      </c>
      <c r="C25" s="112">
        <v>27596</v>
      </c>
      <c r="D25" s="112">
        <v>27596</v>
      </c>
      <c r="E25" s="112">
        <v>27596</v>
      </c>
      <c r="F25" s="112"/>
      <c r="G25" s="112"/>
      <c r="H25" s="112"/>
      <c r="I25" s="112"/>
      <c r="J25" s="112"/>
      <c r="K25" s="112"/>
      <c r="L25" s="112"/>
      <c r="M25" s="112"/>
      <c r="N25" s="112"/>
      <c r="O25" s="112"/>
    </row>
    <row r="26" ht="21" customHeight="1" spans="1:15">
      <c r="A26" s="88" t="s">
        <v>132</v>
      </c>
      <c r="B26" s="88" t="s">
        <v>133</v>
      </c>
      <c r="C26" s="112">
        <v>393339.12</v>
      </c>
      <c r="D26" s="112">
        <v>393339.12</v>
      </c>
      <c r="E26" s="112">
        <v>393339.12</v>
      </c>
      <c r="F26" s="112"/>
      <c r="G26" s="112"/>
      <c r="H26" s="112"/>
      <c r="I26" s="112"/>
      <c r="J26" s="112"/>
      <c r="K26" s="112"/>
      <c r="L26" s="112"/>
      <c r="M26" s="112"/>
      <c r="N26" s="112"/>
      <c r="O26" s="112"/>
    </row>
    <row r="27" ht="21" customHeight="1" spans="1:15">
      <c r="A27" s="206" t="s">
        <v>134</v>
      </c>
      <c r="B27" s="206" t="s">
        <v>135</v>
      </c>
      <c r="C27" s="112">
        <v>393339.12</v>
      </c>
      <c r="D27" s="112">
        <v>393339.12</v>
      </c>
      <c r="E27" s="112">
        <v>393339.12</v>
      </c>
      <c r="F27" s="112"/>
      <c r="G27" s="112"/>
      <c r="H27" s="112"/>
      <c r="I27" s="112"/>
      <c r="J27" s="112"/>
      <c r="K27" s="112"/>
      <c r="L27" s="112"/>
      <c r="M27" s="112"/>
      <c r="N27" s="112"/>
      <c r="O27" s="112"/>
    </row>
    <row r="28" ht="21" customHeight="1" spans="1:15">
      <c r="A28" s="207" t="s">
        <v>136</v>
      </c>
      <c r="B28" s="207" t="s">
        <v>137</v>
      </c>
      <c r="C28" s="112">
        <v>376539.12</v>
      </c>
      <c r="D28" s="112">
        <v>376539.12</v>
      </c>
      <c r="E28" s="112">
        <v>376539.12</v>
      </c>
      <c r="F28" s="112"/>
      <c r="G28" s="112"/>
      <c r="H28" s="112"/>
      <c r="I28" s="112"/>
      <c r="J28" s="112"/>
      <c r="K28" s="112"/>
      <c r="L28" s="112"/>
      <c r="M28" s="112"/>
      <c r="N28" s="112"/>
      <c r="O28" s="112"/>
    </row>
    <row r="29" ht="21" customHeight="1" spans="1:15">
      <c r="A29" s="207" t="s">
        <v>138</v>
      </c>
      <c r="B29" s="207" t="s">
        <v>139</v>
      </c>
      <c r="C29" s="112">
        <v>16800</v>
      </c>
      <c r="D29" s="112">
        <v>16800</v>
      </c>
      <c r="E29" s="112">
        <v>16800</v>
      </c>
      <c r="F29" s="112"/>
      <c r="G29" s="112"/>
      <c r="H29" s="112"/>
      <c r="I29" s="112"/>
      <c r="J29" s="112"/>
      <c r="K29" s="112"/>
      <c r="L29" s="112"/>
      <c r="M29" s="112"/>
      <c r="N29" s="112"/>
      <c r="O29" s="112"/>
    </row>
    <row r="30" ht="21" customHeight="1" spans="1:15">
      <c r="A30" s="208" t="s">
        <v>55</v>
      </c>
      <c r="B30" s="69"/>
      <c r="C30" s="112">
        <v>13640624.68</v>
      </c>
      <c r="D30" s="112">
        <v>13640624.68</v>
      </c>
      <c r="E30" s="112">
        <v>8640624.68</v>
      </c>
      <c r="F30" s="112">
        <v>5000000</v>
      </c>
      <c r="G30" s="112"/>
      <c r="H30" s="112"/>
      <c r="I30" s="112"/>
      <c r="J30" s="112"/>
      <c r="K30" s="112"/>
      <c r="L30" s="112"/>
      <c r="M30" s="112"/>
      <c r="N30" s="112"/>
      <c r="O30" s="112"/>
    </row>
    <row r="37" customHeight="1" spans="2:2">
      <c r="B37">
        <v>13640624.68</v>
      </c>
    </row>
  </sheetData>
  <mergeCells count="12">
    <mergeCell ref="A2:O2"/>
    <mergeCell ref="A3:O3"/>
    <mergeCell ref="A4:B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37" sqref="B37"/>
    </sheetView>
  </sheetViews>
  <sheetFormatPr defaultColWidth="7.5" defaultRowHeight="12.75" customHeight="1" outlineLevelCol="3"/>
  <cols>
    <col min="1" max="4" width="31.125" customWidth="1"/>
  </cols>
  <sheetData>
    <row r="1" customHeight="1" spans="1:4">
      <c r="A1" s="1"/>
      <c r="B1" s="1"/>
      <c r="C1" s="1"/>
      <c r="D1" s="1"/>
    </row>
    <row r="2" ht="15" customHeight="1" spans="1:4">
      <c r="A2" s="76"/>
      <c r="B2" s="80"/>
      <c r="C2" s="80"/>
      <c r="D2" s="80" t="s">
        <v>140</v>
      </c>
    </row>
    <row r="3" ht="41.25" customHeight="1" spans="1:1">
      <c r="A3" s="75" t="str">
        <f>"2025"&amp;"年部门财政拨款收支预算总表"</f>
        <v>2025年部门财政拨款收支预算总表</v>
      </c>
    </row>
    <row r="4" ht="17.25" customHeight="1" spans="1:4">
      <c r="A4" s="78" t="str">
        <f>"单位名称："&amp;"昆明市呈贡区人力资源和社会保障局"</f>
        <v>单位名称：昆明市呈贡区人力资源和社会保障局</v>
      </c>
      <c r="B4" s="191"/>
      <c r="D4" s="80" t="s">
        <v>1</v>
      </c>
    </row>
    <row r="5" ht="17.25" customHeight="1" spans="1:4">
      <c r="A5" s="192" t="s">
        <v>2</v>
      </c>
      <c r="B5" s="193"/>
      <c r="C5" s="192" t="s">
        <v>3</v>
      </c>
      <c r="D5" s="193"/>
    </row>
    <row r="6" ht="18.75" customHeight="1" spans="1:4">
      <c r="A6" s="192" t="s">
        <v>4</v>
      </c>
      <c r="B6" s="192" t="s">
        <v>5</v>
      </c>
      <c r="C6" s="192" t="s">
        <v>6</v>
      </c>
      <c r="D6" s="192" t="s">
        <v>5</v>
      </c>
    </row>
    <row r="7" ht="16.5" customHeight="1" spans="1:4">
      <c r="A7" s="194" t="s">
        <v>141</v>
      </c>
      <c r="B7" s="112">
        <v>13640624.68</v>
      </c>
      <c r="C7" s="194" t="s">
        <v>142</v>
      </c>
      <c r="D7" s="112">
        <v>13640624.68</v>
      </c>
    </row>
    <row r="8" ht="16.5" customHeight="1" spans="1:4">
      <c r="A8" s="194" t="s">
        <v>143</v>
      </c>
      <c r="B8" s="112">
        <v>13640624.68</v>
      </c>
      <c r="C8" s="194" t="s">
        <v>144</v>
      </c>
      <c r="D8" s="112"/>
    </row>
    <row r="9" ht="16.5" customHeight="1" spans="1:4">
      <c r="A9" s="194" t="s">
        <v>145</v>
      </c>
      <c r="B9" s="112"/>
      <c r="C9" s="194" t="s">
        <v>146</v>
      </c>
      <c r="D9" s="112"/>
    </row>
    <row r="10" ht="16.5" customHeight="1" spans="1:4">
      <c r="A10" s="194" t="s">
        <v>147</v>
      </c>
      <c r="B10" s="112"/>
      <c r="C10" s="194" t="s">
        <v>148</v>
      </c>
      <c r="D10" s="112"/>
    </row>
    <row r="11" ht="16.5" customHeight="1" spans="1:4">
      <c r="A11" s="194" t="s">
        <v>149</v>
      </c>
      <c r="B11" s="112"/>
      <c r="C11" s="194" t="s">
        <v>150</v>
      </c>
      <c r="D11" s="112"/>
    </row>
    <row r="12" ht="16.5" customHeight="1" spans="1:4">
      <c r="A12" s="194" t="s">
        <v>143</v>
      </c>
      <c r="B12" s="112"/>
      <c r="C12" s="194" t="s">
        <v>151</v>
      </c>
      <c r="D12" s="112">
        <v>6300</v>
      </c>
    </row>
    <row r="13" ht="16.5" customHeight="1" spans="1:4">
      <c r="A13" s="22" t="s">
        <v>145</v>
      </c>
      <c r="B13" s="112"/>
      <c r="C13" s="102" t="s">
        <v>152</v>
      </c>
      <c r="D13" s="112"/>
    </row>
    <row r="14" ht="16.5" customHeight="1" spans="1:4">
      <c r="A14" s="22" t="s">
        <v>147</v>
      </c>
      <c r="B14" s="112"/>
      <c r="C14" s="102" t="s">
        <v>153</v>
      </c>
      <c r="D14" s="112"/>
    </row>
    <row r="15" ht="16.5" customHeight="1" spans="1:4">
      <c r="A15" s="195"/>
      <c r="B15" s="112"/>
      <c r="C15" s="102" t="s">
        <v>154</v>
      </c>
      <c r="D15" s="112">
        <v>12728989.56</v>
      </c>
    </row>
    <row r="16" ht="16.5" customHeight="1" spans="1:4">
      <c r="A16" s="195"/>
      <c r="B16" s="112"/>
      <c r="C16" s="102" t="s">
        <v>155</v>
      </c>
      <c r="D16" s="112">
        <v>511996</v>
      </c>
    </row>
    <row r="17" ht="16.5" customHeight="1" spans="1:4">
      <c r="A17" s="195"/>
      <c r="B17" s="112"/>
      <c r="C17" s="102" t="s">
        <v>156</v>
      </c>
      <c r="D17" s="112"/>
    </row>
    <row r="18" ht="16.5" customHeight="1" spans="1:4">
      <c r="A18" s="195"/>
      <c r="B18" s="112"/>
      <c r="C18" s="102" t="s">
        <v>157</v>
      </c>
      <c r="D18" s="112"/>
    </row>
    <row r="19" ht="16.5" customHeight="1" spans="1:4">
      <c r="A19" s="195"/>
      <c r="B19" s="112"/>
      <c r="C19" s="102" t="s">
        <v>158</v>
      </c>
      <c r="D19" s="112"/>
    </row>
    <row r="20" ht="16.5" customHeight="1" spans="1:4">
      <c r="A20" s="195"/>
      <c r="B20" s="112"/>
      <c r="C20" s="102" t="s">
        <v>159</v>
      </c>
      <c r="D20" s="112"/>
    </row>
    <row r="21" ht="16.5" customHeight="1" spans="1:4">
      <c r="A21" s="195"/>
      <c r="B21" s="112"/>
      <c r="C21" s="102" t="s">
        <v>160</v>
      </c>
      <c r="D21" s="112"/>
    </row>
    <row r="22" ht="16.5" customHeight="1" spans="1:4">
      <c r="A22" s="195"/>
      <c r="B22" s="112"/>
      <c r="C22" s="102" t="s">
        <v>161</v>
      </c>
      <c r="D22" s="112"/>
    </row>
    <row r="23" ht="16.5" customHeight="1" spans="1:4">
      <c r="A23" s="195"/>
      <c r="B23" s="112"/>
      <c r="C23" s="102" t="s">
        <v>162</v>
      </c>
      <c r="D23" s="112"/>
    </row>
    <row r="24" ht="16.5" customHeight="1" spans="1:4">
      <c r="A24" s="195"/>
      <c r="B24" s="112"/>
      <c r="C24" s="102" t="s">
        <v>163</v>
      </c>
      <c r="D24" s="112"/>
    </row>
    <row r="25" ht="16.5" customHeight="1" spans="1:4">
      <c r="A25" s="195"/>
      <c r="B25" s="112"/>
      <c r="C25" s="102" t="s">
        <v>164</v>
      </c>
      <c r="D25" s="112"/>
    </row>
    <row r="26" ht="16.5" customHeight="1" spans="1:4">
      <c r="A26" s="195"/>
      <c r="B26" s="112"/>
      <c r="C26" s="102" t="s">
        <v>165</v>
      </c>
      <c r="D26" s="112">
        <v>393339.12</v>
      </c>
    </row>
    <row r="27" ht="16.5" customHeight="1" spans="1:4">
      <c r="A27" s="195"/>
      <c r="B27" s="112"/>
      <c r="C27" s="102" t="s">
        <v>166</v>
      </c>
      <c r="D27" s="112"/>
    </row>
    <row r="28" ht="16.5" customHeight="1" spans="1:4">
      <c r="A28" s="195"/>
      <c r="B28" s="112"/>
      <c r="C28" s="102" t="s">
        <v>167</v>
      </c>
      <c r="D28" s="112"/>
    </row>
    <row r="29" ht="16.5" customHeight="1" spans="1:4">
      <c r="A29" s="195"/>
      <c r="B29" s="112"/>
      <c r="C29" s="102" t="s">
        <v>168</v>
      </c>
      <c r="D29" s="112"/>
    </row>
    <row r="30" ht="16.5" customHeight="1" spans="1:4">
      <c r="A30" s="195"/>
      <c r="B30" s="112"/>
      <c r="C30" s="102" t="s">
        <v>169</v>
      </c>
      <c r="D30" s="112"/>
    </row>
    <row r="31" ht="16.5" customHeight="1" spans="1:4">
      <c r="A31" s="195"/>
      <c r="B31" s="112"/>
      <c r="C31" s="102" t="s">
        <v>170</v>
      </c>
      <c r="D31" s="112"/>
    </row>
    <row r="32" ht="16.5" customHeight="1" spans="1:4">
      <c r="A32" s="195"/>
      <c r="B32" s="112"/>
      <c r="C32" s="22" t="s">
        <v>171</v>
      </c>
      <c r="D32" s="112"/>
    </row>
    <row r="33" ht="16.5" customHeight="1" spans="1:4">
      <c r="A33" s="195"/>
      <c r="B33" s="112"/>
      <c r="C33" s="22" t="s">
        <v>172</v>
      </c>
      <c r="D33" s="112"/>
    </row>
    <row r="34" ht="16.5" customHeight="1" spans="1:4">
      <c r="A34" s="195"/>
      <c r="B34" s="112"/>
      <c r="C34" s="19" t="s">
        <v>173</v>
      </c>
      <c r="D34" s="112"/>
    </row>
    <row r="35" ht="15" customHeight="1" spans="1:4">
      <c r="A35" s="196" t="s">
        <v>50</v>
      </c>
      <c r="B35" s="197">
        <v>13640624.68</v>
      </c>
      <c r="C35" s="196" t="s">
        <v>51</v>
      </c>
      <c r="D35" s="197">
        <v>13640624.68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2" activePane="bottomLeft" state="frozen"/>
      <selection/>
      <selection pane="bottomLeft" activeCell="B37" sqref="B37"/>
    </sheetView>
  </sheetViews>
  <sheetFormatPr defaultColWidth="8" defaultRowHeight="14.25" customHeight="1" outlineLevelCol="6"/>
  <cols>
    <col min="1" max="1" width="17.625" customWidth="1"/>
    <col min="2" max="2" width="38.5" customWidth="1"/>
    <col min="3" max="7" width="21.125" customWidth="1"/>
  </cols>
  <sheetData>
    <row r="1" customHeight="1" spans="1:7">
      <c r="A1" s="1"/>
      <c r="B1" s="1"/>
      <c r="C1" s="1"/>
      <c r="D1" s="1"/>
      <c r="E1" s="1"/>
      <c r="F1" s="1"/>
      <c r="G1" s="1"/>
    </row>
    <row r="2" customHeight="1" spans="4:7">
      <c r="D2" s="166"/>
      <c r="F2" s="104"/>
      <c r="G2" s="171" t="s">
        <v>174</v>
      </c>
    </row>
    <row r="3" ht="41.25" customHeight="1" spans="1:7">
      <c r="A3" s="156" t="str">
        <f>"2025"&amp;"年一般公共预算支出预算表（按功能科目分类）"</f>
        <v>2025年一般公共预算支出预算表（按功能科目分类）</v>
      </c>
      <c r="B3" s="156"/>
      <c r="C3" s="156"/>
      <c r="D3" s="156"/>
      <c r="E3" s="156"/>
      <c r="F3" s="156"/>
      <c r="G3" s="156"/>
    </row>
    <row r="4" ht="18" customHeight="1" spans="1:7">
      <c r="A4" s="44" t="str">
        <f>"单位名称："&amp;"昆明市呈贡区人力资源和社会保障局"</f>
        <v>单位名称：昆明市呈贡区人力资源和社会保障局</v>
      </c>
      <c r="F4" s="153"/>
      <c r="G4" s="171" t="s">
        <v>1</v>
      </c>
    </row>
    <row r="5" ht="20.25" customHeight="1" spans="1:7">
      <c r="A5" s="186" t="s">
        <v>175</v>
      </c>
      <c r="B5" s="187"/>
      <c r="C5" s="157" t="s">
        <v>55</v>
      </c>
      <c r="D5" s="176" t="s">
        <v>75</v>
      </c>
      <c r="E5" s="14"/>
      <c r="F5" s="36"/>
      <c r="G5" s="168" t="s">
        <v>76</v>
      </c>
    </row>
    <row r="6" ht="20.25" customHeight="1" spans="1:7">
      <c r="A6" s="188" t="s">
        <v>72</v>
      </c>
      <c r="B6" s="188" t="s">
        <v>73</v>
      </c>
      <c r="C6" s="55"/>
      <c r="D6" s="15" t="s">
        <v>57</v>
      </c>
      <c r="E6" s="15" t="s">
        <v>176</v>
      </c>
      <c r="F6" s="15" t="s">
        <v>177</v>
      </c>
      <c r="G6" s="170"/>
    </row>
    <row r="7" ht="15" customHeight="1" spans="1:7">
      <c r="A7" s="21" t="s">
        <v>82</v>
      </c>
      <c r="B7" s="21">
        <v>13640624.68</v>
      </c>
      <c r="C7" s="21" t="s">
        <v>83</v>
      </c>
      <c r="D7" s="21" t="s">
        <v>84</v>
      </c>
      <c r="E7" s="21" t="s">
        <v>85</v>
      </c>
      <c r="F7" s="21" t="s">
        <v>86</v>
      </c>
      <c r="G7" s="21" t="s">
        <v>87</v>
      </c>
    </row>
    <row r="8" ht="18" customHeight="1" spans="1:7">
      <c r="A8" s="19" t="s">
        <v>96</v>
      </c>
      <c r="B8" s="19" t="s">
        <v>97</v>
      </c>
      <c r="C8" s="112">
        <v>6300</v>
      </c>
      <c r="D8" s="112">
        <v>6300</v>
      </c>
      <c r="E8" s="112"/>
      <c r="F8" s="112">
        <v>6300</v>
      </c>
      <c r="G8" s="112"/>
    </row>
    <row r="9" ht="18" customHeight="1" spans="1:7">
      <c r="A9" s="165" t="s">
        <v>98</v>
      </c>
      <c r="B9" s="165" t="s">
        <v>99</v>
      </c>
      <c r="C9" s="112">
        <v>6300</v>
      </c>
      <c r="D9" s="112">
        <v>6300</v>
      </c>
      <c r="E9" s="112"/>
      <c r="F9" s="112">
        <v>6300</v>
      </c>
      <c r="G9" s="112"/>
    </row>
    <row r="10" ht="18" customHeight="1" spans="1:7">
      <c r="A10" s="189" t="s">
        <v>100</v>
      </c>
      <c r="B10" s="189" t="s">
        <v>101</v>
      </c>
      <c r="C10" s="112">
        <v>6300</v>
      </c>
      <c r="D10" s="112">
        <v>6300</v>
      </c>
      <c r="E10" s="112"/>
      <c r="F10" s="112">
        <v>6300</v>
      </c>
      <c r="G10" s="112"/>
    </row>
    <row r="11" ht="18" customHeight="1" spans="1:7">
      <c r="A11" s="19" t="s">
        <v>102</v>
      </c>
      <c r="B11" s="19" t="s">
        <v>103</v>
      </c>
      <c r="C11" s="112">
        <v>12728989.56</v>
      </c>
      <c r="D11" s="112">
        <v>7728989.56</v>
      </c>
      <c r="E11" s="112">
        <v>7062108</v>
      </c>
      <c r="F11" s="112">
        <v>666881.56</v>
      </c>
      <c r="G11" s="112">
        <v>5000000</v>
      </c>
    </row>
    <row r="12" ht="18" customHeight="1" spans="1:7">
      <c r="A12" s="165" t="s">
        <v>104</v>
      </c>
      <c r="B12" s="165" t="s">
        <v>105</v>
      </c>
      <c r="C12" s="112">
        <v>11695729.56</v>
      </c>
      <c r="D12" s="112">
        <v>6695729.56</v>
      </c>
      <c r="E12" s="112">
        <v>6040248</v>
      </c>
      <c r="F12" s="112">
        <v>655481.56</v>
      </c>
      <c r="G12" s="112">
        <v>5000000</v>
      </c>
    </row>
    <row r="13" ht="18" customHeight="1" spans="1:7">
      <c r="A13" s="189" t="s">
        <v>106</v>
      </c>
      <c r="B13" s="189" t="s">
        <v>107</v>
      </c>
      <c r="C13" s="112">
        <v>5484872.2</v>
      </c>
      <c r="D13" s="112">
        <v>5484872.2</v>
      </c>
      <c r="E13" s="112">
        <v>4920780</v>
      </c>
      <c r="F13" s="112">
        <v>564092.2</v>
      </c>
      <c r="G13" s="112"/>
    </row>
    <row r="14" ht="18" customHeight="1" spans="1:7">
      <c r="A14" s="189" t="s">
        <v>108</v>
      </c>
      <c r="B14" s="189" t="s">
        <v>109</v>
      </c>
      <c r="C14" s="112">
        <v>1210857.36</v>
      </c>
      <c r="D14" s="112">
        <v>1210857.36</v>
      </c>
      <c r="E14" s="112">
        <v>1119468</v>
      </c>
      <c r="F14" s="112">
        <v>91389.36</v>
      </c>
      <c r="G14" s="112"/>
    </row>
    <row r="15" ht="18" customHeight="1" spans="1:7">
      <c r="A15" s="189" t="s">
        <v>110</v>
      </c>
      <c r="B15" s="189" t="s">
        <v>111</v>
      </c>
      <c r="C15" s="112">
        <v>5000000</v>
      </c>
      <c r="D15" s="112"/>
      <c r="E15" s="112"/>
      <c r="F15" s="112"/>
      <c r="G15" s="112">
        <v>5000000</v>
      </c>
    </row>
    <row r="16" ht="18" customHeight="1" spans="1:7">
      <c r="A16" s="165" t="s">
        <v>112</v>
      </c>
      <c r="B16" s="165" t="s">
        <v>113</v>
      </c>
      <c r="C16" s="112">
        <v>1033260</v>
      </c>
      <c r="D16" s="112">
        <v>1033260</v>
      </c>
      <c r="E16" s="112">
        <v>1021860</v>
      </c>
      <c r="F16" s="112">
        <v>11400</v>
      </c>
      <c r="G16" s="112"/>
    </row>
    <row r="17" ht="18" customHeight="1" spans="1:7">
      <c r="A17" s="189" t="s">
        <v>114</v>
      </c>
      <c r="B17" s="189" t="s">
        <v>115</v>
      </c>
      <c r="C17" s="112">
        <v>490200</v>
      </c>
      <c r="D17" s="112">
        <v>490200</v>
      </c>
      <c r="E17" s="112">
        <v>478800</v>
      </c>
      <c r="F17" s="112">
        <v>11400</v>
      </c>
      <c r="G17" s="112"/>
    </row>
    <row r="18" ht="18" customHeight="1" spans="1:7">
      <c r="A18" s="189" t="s">
        <v>116</v>
      </c>
      <c r="B18" s="189" t="s">
        <v>117</v>
      </c>
      <c r="C18" s="112">
        <v>443060</v>
      </c>
      <c r="D18" s="112">
        <v>443060</v>
      </c>
      <c r="E18" s="112">
        <v>443060</v>
      </c>
      <c r="F18" s="112"/>
      <c r="G18" s="112"/>
    </row>
    <row r="19" ht="18" customHeight="1" spans="1:7">
      <c r="A19" s="189" t="s">
        <v>118</v>
      </c>
      <c r="B19" s="189" t="s">
        <v>119</v>
      </c>
      <c r="C19" s="112">
        <v>100000</v>
      </c>
      <c r="D19" s="112">
        <v>100000</v>
      </c>
      <c r="E19" s="112">
        <v>100000</v>
      </c>
      <c r="F19" s="112"/>
      <c r="G19" s="112"/>
    </row>
    <row r="20" ht="18" customHeight="1" spans="1:7">
      <c r="A20" s="19" t="s">
        <v>120</v>
      </c>
      <c r="B20" s="19" t="s">
        <v>121</v>
      </c>
      <c r="C20" s="112">
        <v>511996</v>
      </c>
      <c r="D20" s="112">
        <v>511996</v>
      </c>
      <c r="E20" s="112">
        <v>511996</v>
      </c>
      <c r="F20" s="112"/>
      <c r="G20" s="112"/>
    </row>
    <row r="21" ht="18" customHeight="1" spans="1:7">
      <c r="A21" s="165" t="s">
        <v>122</v>
      </c>
      <c r="B21" s="165" t="s">
        <v>123</v>
      </c>
      <c r="C21" s="112">
        <v>511996</v>
      </c>
      <c r="D21" s="112">
        <v>511996</v>
      </c>
      <c r="E21" s="112">
        <v>511996</v>
      </c>
      <c r="F21" s="112"/>
      <c r="G21" s="112"/>
    </row>
    <row r="22" ht="18" customHeight="1" spans="1:7">
      <c r="A22" s="189" t="s">
        <v>124</v>
      </c>
      <c r="B22" s="189" t="s">
        <v>125</v>
      </c>
      <c r="C22" s="112">
        <v>139360</v>
      </c>
      <c r="D22" s="112">
        <v>139360</v>
      </c>
      <c r="E22" s="112">
        <v>139360</v>
      </c>
      <c r="F22" s="112"/>
      <c r="G22" s="112"/>
    </row>
    <row r="23" ht="18" customHeight="1" spans="1:7">
      <c r="A23" s="189" t="s">
        <v>126</v>
      </c>
      <c r="B23" s="189" t="s">
        <v>127</v>
      </c>
      <c r="C23" s="112">
        <v>79440</v>
      </c>
      <c r="D23" s="112">
        <v>79440</v>
      </c>
      <c r="E23" s="112">
        <v>79440</v>
      </c>
      <c r="F23" s="112"/>
      <c r="G23" s="112"/>
    </row>
    <row r="24" ht="18" customHeight="1" spans="1:7">
      <c r="A24" s="189" t="s">
        <v>128</v>
      </c>
      <c r="B24" s="189" t="s">
        <v>129</v>
      </c>
      <c r="C24" s="112">
        <v>265600</v>
      </c>
      <c r="D24" s="112">
        <v>265600</v>
      </c>
      <c r="E24" s="112">
        <v>265600</v>
      </c>
      <c r="F24" s="112"/>
      <c r="G24" s="112"/>
    </row>
    <row r="25" ht="18" customHeight="1" spans="1:7">
      <c r="A25" s="189" t="s">
        <v>130</v>
      </c>
      <c r="B25" s="189" t="s">
        <v>131</v>
      </c>
      <c r="C25" s="112">
        <v>27596</v>
      </c>
      <c r="D25" s="112">
        <v>27596</v>
      </c>
      <c r="E25" s="112">
        <v>27596</v>
      </c>
      <c r="F25" s="112"/>
      <c r="G25" s="112"/>
    </row>
    <row r="26" ht="18" customHeight="1" spans="1:7">
      <c r="A26" s="19" t="s">
        <v>132</v>
      </c>
      <c r="B26" s="19" t="s">
        <v>133</v>
      </c>
      <c r="C26" s="112">
        <v>393339.12</v>
      </c>
      <c r="D26" s="112">
        <v>393339.12</v>
      </c>
      <c r="E26" s="112">
        <v>393339.12</v>
      </c>
      <c r="F26" s="112"/>
      <c r="G26" s="112"/>
    </row>
    <row r="27" ht="18" customHeight="1" spans="1:7">
      <c r="A27" s="165" t="s">
        <v>134</v>
      </c>
      <c r="B27" s="165" t="s">
        <v>135</v>
      </c>
      <c r="C27" s="112">
        <v>393339.12</v>
      </c>
      <c r="D27" s="112">
        <v>393339.12</v>
      </c>
      <c r="E27" s="112">
        <v>393339.12</v>
      </c>
      <c r="F27" s="112"/>
      <c r="G27" s="112"/>
    </row>
    <row r="28" ht="18" customHeight="1" spans="1:7">
      <c r="A28" s="189" t="s">
        <v>136</v>
      </c>
      <c r="B28" s="189" t="s">
        <v>137</v>
      </c>
      <c r="C28" s="112">
        <v>376539.12</v>
      </c>
      <c r="D28" s="112">
        <v>376539.12</v>
      </c>
      <c r="E28" s="112">
        <v>376539.12</v>
      </c>
      <c r="F28" s="112"/>
      <c r="G28" s="112"/>
    </row>
    <row r="29" ht="18" customHeight="1" spans="1:7">
      <c r="A29" s="189" t="s">
        <v>138</v>
      </c>
      <c r="B29" s="189" t="s">
        <v>139</v>
      </c>
      <c r="C29" s="112">
        <v>16800</v>
      </c>
      <c r="D29" s="112">
        <v>16800</v>
      </c>
      <c r="E29" s="112">
        <v>16800</v>
      </c>
      <c r="F29" s="112"/>
      <c r="G29" s="112"/>
    </row>
    <row r="30" ht="18" customHeight="1" spans="1:7">
      <c r="A30" s="111" t="s">
        <v>178</v>
      </c>
      <c r="B30" s="190" t="s">
        <v>178</v>
      </c>
      <c r="C30" s="112">
        <v>13640624.68</v>
      </c>
      <c r="D30" s="112">
        <v>8640624.68</v>
      </c>
      <c r="E30" s="112">
        <v>7967443.12</v>
      </c>
      <c r="F30" s="112">
        <v>673181.56</v>
      </c>
      <c r="G30" s="112">
        <v>5000000</v>
      </c>
    </row>
  </sheetData>
  <mergeCells count="6">
    <mergeCell ref="A3:G3"/>
    <mergeCell ref="A5:B5"/>
    <mergeCell ref="D5:F5"/>
    <mergeCell ref="A30:B3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7"/>
  <sheetViews>
    <sheetView showZeros="0" workbookViewId="0">
      <pane ySplit="1" topLeftCell="A2" activePane="bottomLeft" state="frozen"/>
      <selection/>
      <selection pane="bottomLeft" activeCell="C13" sqref="C13"/>
    </sheetView>
  </sheetViews>
  <sheetFormatPr defaultColWidth="9.125" defaultRowHeight="14.25" customHeight="1" outlineLevelCol="5"/>
  <cols>
    <col min="1" max="6" width="24.625" customWidth="1"/>
  </cols>
  <sheetData>
    <row r="1" customHeight="1" spans="1:6">
      <c r="A1" s="1"/>
      <c r="B1" s="1"/>
      <c r="C1" s="1"/>
      <c r="D1" s="1"/>
      <c r="E1" s="1"/>
      <c r="F1" s="1"/>
    </row>
    <row r="2" customHeight="1" spans="1:6">
      <c r="A2" s="77"/>
      <c r="B2" s="77"/>
      <c r="C2" s="77"/>
      <c r="D2" s="77"/>
      <c r="E2" s="76"/>
      <c r="F2" s="182" t="s">
        <v>179</v>
      </c>
    </row>
    <row r="3" ht="41.25" customHeight="1" spans="1:6">
      <c r="A3" s="183" t="str">
        <f>"2025"&amp;"年一般公共预算“三公”经费支出预算表"</f>
        <v>2025年一般公共预算“三公”经费支出预算表</v>
      </c>
      <c r="B3" s="77"/>
      <c r="C3" s="77"/>
      <c r="D3" s="77"/>
      <c r="E3" s="76"/>
      <c r="F3" s="77"/>
    </row>
    <row r="4" customHeight="1" spans="1:6">
      <c r="A4" s="143" t="str">
        <f>"单位名称："&amp;"昆明市呈贡区人力资源和社会保障局"</f>
        <v>单位名称：昆明市呈贡区人力资源和社会保障局</v>
      </c>
      <c r="B4" s="184"/>
      <c r="D4" s="77"/>
      <c r="E4" s="76"/>
      <c r="F4" s="95" t="s">
        <v>1</v>
      </c>
    </row>
    <row r="5" ht="27" customHeight="1" spans="1:6">
      <c r="A5" s="81" t="s">
        <v>180</v>
      </c>
      <c r="B5" s="81" t="s">
        <v>181</v>
      </c>
      <c r="C5" s="83" t="s">
        <v>182</v>
      </c>
      <c r="D5" s="81"/>
      <c r="E5" s="82"/>
      <c r="F5" s="81" t="s">
        <v>183</v>
      </c>
    </row>
    <row r="6" ht="28.5" customHeight="1" spans="1:6">
      <c r="A6" s="185"/>
      <c r="B6" s="85"/>
      <c r="C6" s="82" t="s">
        <v>57</v>
      </c>
      <c r="D6" s="82" t="s">
        <v>184</v>
      </c>
      <c r="E6" s="82" t="s">
        <v>185</v>
      </c>
      <c r="F6" s="84"/>
    </row>
    <row r="7" ht="17.25" customHeight="1" spans="1:6">
      <c r="A7" s="87" t="s">
        <v>82</v>
      </c>
      <c r="B7" s="87">
        <v>2</v>
      </c>
      <c r="C7" s="87" t="s">
        <v>83</v>
      </c>
      <c r="D7" s="87" t="s">
        <v>84</v>
      </c>
      <c r="E7" s="87" t="s">
        <v>85</v>
      </c>
      <c r="F7" s="87" t="s">
        <v>86</v>
      </c>
    </row>
    <row r="8" ht="17.25" customHeight="1" spans="1:6">
      <c r="A8" s="112">
        <v>25420</v>
      </c>
      <c r="B8" s="112"/>
      <c r="C8" s="112">
        <v>25420</v>
      </c>
      <c r="D8" s="112"/>
      <c r="E8" s="112">
        <v>25420</v>
      </c>
      <c r="F8" s="112"/>
    </row>
    <row r="37" customHeight="1" spans="2:2">
      <c r="B37">
        <v>13640624.68</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7"/>
  <sheetViews>
    <sheetView showZeros="0" workbookViewId="0">
      <pane ySplit="1" topLeftCell="A2" activePane="bottomLeft" state="frozen"/>
      <selection/>
      <selection pane="bottomLeft" activeCell="B37" sqref="B37"/>
    </sheetView>
  </sheetViews>
  <sheetFormatPr defaultColWidth="8" defaultRowHeight="14.25" customHeight="1"/>
  <cols>
    <col min="1" max="2" width="28.75" customWidth="1"/>
    <col min="3" max="3" width="18.125" customWidth="1"/>
    <col min="4" max="4" width="27.375" customWidth="1"/>
    <col min="5" max="5" width="8.875" customWidth="1"/>
    <col min="6" max="6" width="15.375" customWidth="1"/>
    <col min="7" max="7" width="9" customWidth="1"/>
    <col min="8" max="8" width="20.125" customWidth="1"/>
    <col min="9" max="24" width="16.3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6"/>
      <c r="C2" s="172"/>
      <c r="E2" s="173"/>
      <c r="F2" s="173"/>
      <c r="G2" s="173"/>
      <c r="H2" s="173"/>
      <c r="I2" s="116"/>
      <c r="J2" s="116"/>
      <c r="K2" s="116"/>
      <c r="L2" s="116"/>
      <c r="M2" s="116"/>
      <c r="N2" s="116"/>
      <c r="R2" s="116"/>
      <c r="V2" s="172"/>
      <c r="X2" s="42" t="s">
        <v>186</v>
      </c>
    </row>
    <row r="3" ht="45.75" customHeight="1" spans="1:24">
      <c r="A3" s="100" t="str">
        <f>"2025"&amp;"年部门基本支出预算表"</f>
        <v>2025年部门基本支出预算表</v>
      </c>
      <c r="B3" s="43"/>
      <c r="C3" s="100"/>
      <c r="D3" s="100"/>
      <c r="E3" s="100"/>
      <c r="F3" s="100"/>
      <c r="G3" s="100"/>
      <c r="H3" s="100"/>
      <c r="I3" s="100"/>
      <c r="J3" s="100"/>
      <c r="K3" s="100"/>
      <c r="L3" s="100"/>
      <c r="M3" s="100"/>
      <c r="N3" s="100"/>
      <c r="O3" s="43"/>
      <c r="P3" s="43"/>
      <c r="Q3" s="43"/>
      <c r="R3" s="100"/>
      <c r="S3" s="100"/>
      <c r="T3" s="100"/>
      <c r="U3" s="100"/>
      <c r="V3" s="100"/>
      <c r="W3" s="100"/>
      <c r="X3" s="100"/>
    </row>
    <row r="4" ht="18.75" customHeight="1" spans="1:24">
      <c r="A4" s="44" t="str">
        <f>"单位名称："&amp;"昆明市呈贡区人力资源和社会保障局"</f>
        <v>单位名称：昆明市呈贡区人力资源和社会保障局</v>
      </c>
      <c r="B4" s="45"/>
      <c r="C4" s="174"/>
      <c r="D4" s="174"/>
      <c r="E4" s="174"/>
      <c r="F4" s="174"/>
      <c r="G4" s="174"/>
      <c r="H4" s="174"/>
      <c r="I4" s="118"/>
      <c r="J4" s="118"/>
      <c r="K4" s="118"/>
      <c r="L4" s="118"/>
      <c r="M4" s="118"/>
      <c r="N4" s="118"/>
      <c r="O4" s="46"/>
      <c r="P4" s="46"/>
      <c r="Q4" s="46"/>
      <c r="R4" s="118"/>
      <c r="V4" s="172"/>
      <c r="X4" s="42" t="s">
        <v>1</v>
      </c>
    </row>
    <row r="5" ht="18" customHeight="1" spans="1:24">
      <c r="A5" s="48" t="s">
        <v>187</v>
      </c>
      <c r="B5" s="48" t="s">
        <v>188</v>
      </c>
      <c r="C5" s="48" t="s">
        <v>189</v>
      </c>
      <c r="D5" s="48" t="s">
        <v>190</v>
      </c>
      <c r="E5" s="48" t="s">
        <v>191</v>
      </c>
      <c r="F5" s="48" t="s">
        <v>192</v>
      </c>
      <c r="G5" s="48" t="s">
        <v>193</v>
      </c>
      <c r="H5" s="48" t="s">
        <v>194</v>
      </c>
      <c r="I5" s="176" t="s">
        <v>195</v>
      </c>
      <c r="J5" s="113" t="s">
        <v>195</v>
      </c>
      <c r="K5" s="113"/>
      <c r="L5" s="113"/>
      <c r="M5" s="113"/>
      <c r="N5" s="113"/>
      <c r="O5" s="14"/>
      <c r="P5" s="14"/>
      <c r="Q5" s="14"/>
      <c r="R5" s="134" t="s">
        <v>61</v>
      </c>
      <c r="S5" s="113" t="s">
        <v>62</v>
      </c>
      <c r="T5" s="113"/>
      <c r="U5" s="113"/>
      <c r="V5" s="113"/>
      <c r="W5" s="113"/>
      <c r="X5" s="114"/>
    </row>
    <row r="6" ht="18" customHeight="1" spans="1:24">
      <c r="A6" s="50"/>
      <c r="B6" s="64"/>
      <c r="C6" s="159"/>
      <c r="D6" s="50"/>
      <c r="E6" s="50"/>
      <c r="F6" s="50"/>
      <c r="G6" s="50"/>
      <c r="H6" s="50"/>
      <c r="I6" s="157" t="s">
        <v>196</v>
      </c>
      <c r="J6" s="176" t="s">
        <v>58</v>
      </c>
      <c r="K6" s="113"/>
      <c r="L6" s="113"/>
      <c r="M6" s="113"/>
      <c r="N6" s="114"/>
      <c r="O6" s="13" t="s">
        <v>197</v>
      </c>
      <c r="P6" s="14"/>
      <c r="Q6" s="36"/>
      <c r="R6" s="48" t="s">
        <v>61</v>
      </c>
      <c r="S6" s="176" t="s">
        <v>62</v>
      </c>
      <c r="T6" s="134" t="s">
        <v>64</v>
      </c>
      <c r="U6" s="113" t="s">
        <v>62</v>
      </c>
      <c r="V6" s="134" t="s">
        <v>66</v>
      </c>
      <c r="W6" s="134" t="s">
        <v>67</v>
      </c>
      <c r="X6" s="179" t="s">
        <v>68</v>
      </c>
    </row>
    <row r="7" ht="19.5" customHeight="1" spans="1:24">
      <c r="A7" s="64"/>
      <c r="B7" s="64"/>
      <c r="C7" s="64"/>
      <c r="D7" s="64"/>
      <c r="E7" s="64"/>
      <c r="F7" s="64"/>
      <c r="G7" s="64"/>
      <c r="H7" s="64"/>
      <c r="I7" s="64"/>
      <c r="J7" s="177" t="s">
        <v>198</v>
      </c>
      <c r="K7" s="48" t="s">
        <v>199</v>
      </c>
      <c r="L7" s="48" t="s">
        <v>200</v>
      </c>
      <c r="M7" s="48" t="s">
        <v>201</v>
      </c>
      <c r="N7" s="48" t="s">
        <v>202</v>
      </c>
      <c r="O7" s="48" t="s">
        <v>58</v>
      </c>
      <c r="P7" s="48" t="s">
        <v>59</v>
      </c>
      <c r="Q7" s="48" t="s">
        <v>60</v>
      </c>
      <c r="R7" s="64"/>
      <c r="S7" s="48" t="s">
        <v>57</v>
      </c>
      <c r="T7" s="48" t="s">
        <v>64</v>
      </c>
      <c r="U7" s="48" t="s">
        <v>203</v>
      </c>
      <c r="V7" s="48" t="s">
        <v>66</v>
      </c>
      <c r="W7" s="48" t="s">
        <v>67</v>
      </c>
      <c r="X7" s="48" t="s">
        <v>68</v>
      </c>
    </row>
    <row r="8" ht="37.5" customHeight="1" spans="1:24">
      <c r="A8" s="175"/>
      <c r="B8" s="55"/>
      <c r="C8" s="175"/>
      <c r="D8" s="175"/>
      <c r="E8" s="175"/>
      <c r="F8" s="175"/>
      <c r="G8" s="175"/>
      <c r="H8" s="175"/>
      <c r="I8" s="175"/>
      <c r="J8" s="178" t="s">
        <v>57</v>
      </c>
      <c r="K8" s="53" t="s">
        <v>204</v>
      </c>
      <c r="L8" s="53" t="s">
        <v>200</v>
      </c>
      <c r="M8" s="53" t="s">
        <v>201</v>
      </c>
      <c r="N8" s="53" t="s">
        <v>202</v>
      </c>
      <c r="O8" s="53" t="s">
        <v>200</v>
      </c>
      <c r="P8" s="53" t="s">
        <v>201</v>
      </c>
      <c r="Q8" s="53" t="s">
        <v>202</v>
      </c>
      <c r="R8" s="53" t="s">
        <v>61</v>
      </c>
      <c r="S8" s="53" t="s">
        <v>57</v>
      </c>
      <c r="T8" s="53" t="s">
        <v>64</v>
      </c>
      <c r="U8" s="53" t="s">
        <v>203</v>
      </c>
      <c r="V8" s="53" t="s">
        <v>66</v>
      </c>
      <c r="W8" s="53" t="s">
        <v>67</v>
      </c>
      <c r="X8" s="53" t="s">
        <v>68</v>
      </c>
    </row>
    <row r="9" customHeight="1" spans="1:24">
      <c r="A9" s="70">
        <v>1</v>
      </c>
      <c r="B9" s="70">
        <v>2</v>
      </c>
      <c r="C9" s="70">
        <v>3</v>
      </c>
      <c r="D9" s="70">
        <v>4</v>
      </c>
      <c r="E9" s="70">
        <v>5</v>
      </c>
      <c r="F9" s="70">
        <v>6</v>
      </c>
      <c r="G9" s="70">
        <v>7</v>
      </c>
      <c r="H9" s="70">
        <v>8</v>
      </c>
      <c r="I9" s="70">
        <v>9</v>
      </c>
      <c r="J9" s="70">
        <v>10</v>
      </c>
      <c r="K9" s="70">
        <v>11</v>
      </c>
      <c r="L9" s="70">
        <v>12</v>
      </c>
      <c r="M9" s="70">
        <v>13</v>
      </c>
      <c r="N9" s="70">
        <v>14</v>
      </c>
      <c r="O9" s="70">
        <v>15</v>
      </c>
      <c r="P9" s="70">
        <v>16</v>
      </c>
      <c r="Q9" s="70">
        <v>17</v>
      </c>
      <c r="R9" s="70">
        <v>18</v>
      </c>
      <c r="S9" s="70">
        <v>19</v>
      </c>
      <c r="T9" s="70">
        <v>20</v>
      </c>
      <c r="U9" s="70">
        <v>21</v>
      </c>
      <c r="V9" s="70">
        <v>22</v>
      </c>
      <c r="W9" s="70">
        <v>23</v>
      </c>
      <c r="X9" s="70">
        <v>24</v>
      </c>
    </row>
    <row r="10" ht="20.25" customHeight="1" spans="1:24">
      <c r="A10" s="22" t="s">
        <v>70</v>
      </c>
      <c r="B10" s="22" t="s">
        <v>70</v>
      </c>
      <c r="C10" s="22" t="s">
        <v>205</v>
      </c>
      <c r="D10" s="22" t="s">
        <v>206</v>
      </c>
      <c r="E10" s="22" t="s">
        <v>106</v>
      </c>
      <c r="F10" s="22" t="s">
        <v>107</v>
      </c>
      <c r="G10" s="22" t="s">
        <v>207</v>
      </c>
      <c r="H10" s="22" t="s">
        <v>208</v>
      </c>
      <c r="I10" s="112">
        <v>585324</v>
      </c>
      <c r="J10" s="112">
        <v>585324</v>
      </c>
      <c r="K10" s="112"/>
      <c r="L10" s="112"/>
      <c r="M10" s="112">
        <v>585324</v>
      </c>
      <c r="N10" s="112"/>
      <c r="O10" s="112"/>
      <c r="P10" s="112"/>
      <c r="Q10" s="112"/>
      <c r="R10" s="112"/>
      <c r="S10" s="112"/>
      <c r="T10" s="112"/>
      <c r="U10" s="112"/>
      <c r="V10" s="112"/>
      <c r="W10" s="112"/>
      <c r="X10" s="112"/>
    </row>
    <row r="11" ht="20.25" customHeight="1" spans="1:24">
      <c r="A11" s="22" t="s">
        <v>70</v>
      </c>
      <c r="B11" s="22" t="s">
        <v>70</v>
      </c>
      <c r="C11" s="22" t="s">
        <v>205</v>
      </c>
      <c r="D11" s="22" t="s">
        <v>206</v>
      </c>
      <c r="E11" s="22" t="s">
        <v>106</v>
      </c>
      <c r="F11" s="22" t="s">
        <v>107</v>
      </c>
      <c r="G11" s="22" t="s">
        <v>209</v>
      </c>
      <c r="H11" s="22" t="s">
        <v>210</v>
      </c>
      <c r="I11" s="112">
        <v>824976</v>
      </c>
      <c r="J11" s="112">
        <v>824976</v>
      </c>
      <c r="K11" s="59"/>
      <c r="L11" s="59"/>
      <c r="M11" s="112">
        <v>824976</v>
      </c>
      <c r="N11" s="59"/>
      <c r="O11" s="112"/>
      <c r="P11" s="112"/>
      <c r="Q11" s="112"/>
      <c r="R11" s="112"/>
      <c r="S11" s="112"/>
      <c r="T11" s="112"/>
      <c r="U11" s="112"/>
      <c r="V11" s="112"/>
      <c r="W11" s="112"/>
      <c r="X11" s="112"/>
    </row>
    <row r="12" ht="20.25" customHeight="1" spans="1:24">
      <c r="A12" s="22" t="s">
        <v>70</v>
      </c>
      <c r="B12" s="22" t="s">
        <v>70</v>
      </c>
      <c r="C12" s="22" t="s">
        <v>205</v>
      </c>
      <c r="D12" s="22" t="s">
        <v>206</v>
      </c>
      <c r="E12" s="22" t="s">
        <v>106</v>
      </c>
      <c r="F12" s="22" t="s">
        <v>107</v>
      </c>
      <c r="G12" s="22" t="s">
        <v>211</v>
      </c>
      <c r="H12" s="22" t="s">
        <v>212</v>
      </c>
      <c r="I12" s="112">
        <v>52000</v>
      </c>
      <c r="J12" s="112">
        <v>52000</v>
      </c>
      <c r="K12" s="59"/>
      <c r="L12" s="59"/>
      <c r="M12" s="112">
        <v>52000</v>
      </c>
      <c r="N12" s="59"/>
      <c r="O12" s="112"/>
      <c r="P12" s="112"/>
      <c r="Q12" s="112"/>
      <c r="R12" s="112"/>
      <c r="S12" s="112"/>
      <c r="T12" s="112"/>
      <c r="U12" s="112"/>
      <c r="V12" s="112"/>
      <c r="W12" s="112"/>
      <c r="X12" s="112"/>
    </row>
    <row r="13" ht="20.25" customHeight="1" spans="1:24">
      <c r="A13" s="22" t="s">
        <v>70</v>
      </c>
      <c r="B13" s="22" t="s">
        <v>70</v>
      </c>
      <c r="C13" s="22" t="s">
        <v>213</v>
      </c>
      <c r="D13" s="22" t="s">
        <v>214</v>
      </c>
      <c r="E13" s="22" t="s">
        <v>108</v>
      </c>
      <c r="F13" s="22" t="s">
        <v>109</v>
      </c>
      <c r="G13" s="22" t="s">
        <v>207</v>
      </c>
      <c r="H13" s="22" t="s">
        <v>208</v>
      </c>
      <c r="I13" s="112">
        <v>268620</v>
      </c>
      <c r="J13" s="112">
        <v>268620</v>
      </c>
      <c r="K13" s="59"/>
      <c r="L13" s="59"/>
      <c r="M13" s="112">
        <v>268620</v>
      </c>
      <c r="N13" s="59"/>
      <c r="O13" s="112"/>
      <c r="P13" s="112"/>
      <c r="Q13" s="112"/>
      <c r="R13" s="112"/>
      <c r="S13" s="112"/>
      <c r="T13" s="112"/>
      <c r="U13" s="112"/>
      <c r="V13" s="112"/>
      <c r="W13" s="112"/>
      <c r="X13" s="112"/>
    </row>
    <row r="14" ht="20.25" customHeight="1" spans="1:24">
      <c r="A14" s="22" t="s">
        <v>70</v>
      </c>
      <c r="B14" s="22" t="s">
        <v>70</v>
      </c>
      <c r="C14" s="22" t="s">
        <v>213</v>
      </c>
      <c r="D14" s="22" t="s">
        <v>214</v>
      </c>
      <c r="E14" s="22" t="s">
        <v>108</v>
      </c>
      <c r="F14" s="22" t="s">
        <v>109</v>
      </c>
      <c r="G14" s="22" t="s">
        <v>211</v>
      </c>
      <c r="H14" s="22" t="s">
        <v>212</v>
      </c>
      <c r="I14" s="112">
        <v>32000</v>
      </c>
      <c r="J14" s="112">
        <v>32000</v>
      </c>
      <c r="K14" s="59"/>
      <c r="L14" s="59"/>
      <c r="M14" s="112">
        <v>32000</v>
      </c>
      <c r="N14" s="59"/>
      <c r="O14" s="112"/>
      <c r="P14" s="112"/>
      <c r="Q14" s="112"/>
      <c r="R14" s="112"/>
      <c r="S14" s="112"/>
      <c r="T14" s="112"/>
      <c r="U14" s="112"/>
      <c r="V14" s="112"/>
      <c r="W14" s="112"/>
      <c r="X14" s="112"/>
    </row>
    <row r="15" ht="20.25" customHeight="1" spans="1:24">
      <c r="A15" s="22" t="s">
        <v>70</v>
      </c>
      <c r="B15" s="22" t="s">
        <v>70</v>
      </c>
      <c r="C15" s="22" t="s">
        <v>213</v>
      </c>
      <c r="D15" s="22" t="s">
        <v>214</v>
      </c>
      <c r="E15" s="22" t="s">
        <v>108</v>
      </c>
      <c r="F15" s="22" t="s">
        <v>109</v>
      </c>
      <c r="G15" s="22" t="s">
        <v>215</v>
      </c>
      <c r="H15" s="22" t="s">
        <v>216</v>
      </c>
      <c r="I15" s="112">
        <v>289548</v>
      </c>
      <c r="J15" s="112">
        <v>289548</v>
      </c>
      <c r="K15" s="59"/>
      <c r="L15" s="59"/>
      <c r="M15" s="112">
        <v>289548</v>
      </c>
      <c r="N15" s="59"/>
      <c r="O15" s="112"/>
      <c r="P15" s="112"/>
      <c r="Q15" s="112"/>
      <c r="R15" s="112"/>
      <c r="S15" s="112"/>
      <c r="T15" s="112"/>
      <c r="U15" s="112"/>
      <c r="V15" s="112"/>
      <c r="W15" s="112"/>
      <c r="X15" s="112"/>
    </row>
    <row r="16" ht="20.25" customHeight="1" spans="1:24">
      <c r="A16" s="22" t="s">
        <v>70</v>
      </c>
      <c r="B16" s="22" t="s">
        <v>70</v>
      </c>
      <c r="C16" s="22" t="s">
        <v>213</v>
      </c>
      <c r="D16" s="22" t="s">
        <v>214</v>
      </c>
      <c r="E16" s="22" t="s">
        <v>108</v>
      </c>
      <c r="F16" s="22" t="s">
        <v>109</v>
      </c>
      <c r="G16" s="22" t="s">
        <v>215</v>
      </c>
      <c r="H16" s="22" t="s">
        <v>216</v>
      </c>
      <c r="I16" s="112">
        <v>218100</v>
      </c>
      <c r="J16" s="112">
        <v>218100</v>
      </c>
      <c r="K16" s="59"/>
      <c r="L16" s="59"/>
      <c r="M16" s="112">
        <v>218100</v>
      </c>
      <c r="N16" s="59"/>
      <c r="O16" s="112"/>
      <c r="P16" s="112"/>
      <c r="Q16" s="112"/>
      <c r="R16" s="112"/>
      <c r="S16" s="112"/>
      <c r="T16" s="112"/>
      <c r="U16" s="112"/>
      <c r="V16" s="112"/>
      <c r="W16" s="112"/>
      <c r="X16" s="112"/>
    </row>
    <row r="17" ht="20.25" customHeight="1" spans="1:24">
      <c r="A17" s="22" t="s">
        <v>70</v>
      </c>
      <c r="B17" s="22" t="s">
        <v>70</v>
      </c>
      <c r="C17" s="22" t="s">
        <v>217</v>
      </c>
      <c r="D17" s="22" t="s">
        <v>218</v>
      </c>
      <c r="E17" s="22" t="s">
        <v>116</v>
      </c>
      <c r="F17" s="22" t="s">
        <v>117</v>
      </c>
      <c r="G17" s="22" t="s">
        <v>219</v>
      </c>
      <c r="H17" s="22" t="s">
        <v>220</v>
      </c>
      <c r="I17" s="112">
        <v>282100</v>
      </c>
      <c r="J17" s="112">
        <v>282100</v>
      </c>
      <c r="K17" s="59"/>
      <c r="L17" s="59"/>
      <c r="M17" s="112">
        <v>282100</v>
      </c>
      <c r="N17" s="59"/>
      <c r="O17" s="112"/>
      <c r="P17" s="112"/>
      <c r="Q17" s="112"/>
      <c r="R17" s="112"/>
      <c r="S17" s="112"/>
      <c r="T17" s="112"/>
      <c r="U17" s="112"/>
      <c r="V17" s="112"/>
      <c r="W17" s="112"/>
      <c r="X17" s="112"/>
    </row>
    <row r="18" ht="20.25" customHeight="1" spans="1:24">
      <c r="A18" s="22" t="s">
        <v>70</v>
      </c>
      <c r="B18" s="22" t="s">
        <v>70</v>
      </c>
      <c r="C18" s="22" t="s">
        <v>217</v>
      </c>
      <c r="D18" s="22" t="s">
        <v>218</v>
      </c>
      <c r="E18" s="22" t="s">
        <v>116</v>
      </c>
      <c r="F18" s="22" t="s">
        <v>117</v>
      </c>
      <c r="G18" s="22" t="s">
        <v>219</v>
      </c>
      <c r="H18" s="22" t="s">
        <v>220</v>
      </c>
      <c r="I18" s="112">
        <v>160960</v>
      </c>
      <c r="J18" s="112">
        <v>160960</v>
      </c>
      <c r="K18" s="59"/>
      <c r="L18" s="59"/>
      <c r="M18" s="112">
        <v>160960</v>
      </c>
      <c r="N18" s="59"/>
      <c r="O18" s="112"/>
      <c r="P18" s="112"/>
      <c r="Q18" s="112"/>
      <c r="R18" s="112"/>
      <c r="S18" s="112"/>
      <c r="T18" s="112"/>
      <c r="U18" s="112"/>
      <c r="V18" s="112"/>
      <c r="W18" s="112"/>
      <c r="X18" s="112"/>
    </row>
    <row r="19" ht="20.25" customHeight="1" spans="1:24">
      <c r="A19" s="22" t="s">
        <v>70</v>
      </c>
      <c r="B19" s="22" t="s">
        <v>70</v>
      </c>
      <c r="C19" s="22" t="s">
        <v>217</v>
      </c>
      <c r="D19" s="22" t="s">
        <v>218</v>
      </c>
      <c r="E19" s="22" t="s">
        <v>118</v>
      </c>
      <c r="F19" s="22" t="s">
        <v>119</v>
      </c>
      <c r="G19" s="22" t="s">
        <v>221</v>
      </c>
      <c r="H19" s="22" t="s">
        <v>222</v>
      </c>
      <c r="I19" s="112">
        <v>100000</v>
      </c>
      <c r="J19" s="112">
        <v>100000</v>
      </c>
      <c r="K19" s="59"/>
      <c r="L19" s="59"/>
      <c r="M19" s="112">
        <v>100000</v>
      </c>
      <c r="N19" s="59"/>
      <c r="O19" s="112"/>
      <c r="P19" s="112"/>
      <c r="Q19" s="112"/>
      <c r="R19" s="112"/>
      <c r="S19" s="112"/>
      <c r="T19" s="112"/>
      <c r="U19" s="112"/>
      <c r="V19" s="112"/>
      <c r="W19" s="112"/>
      <c r="X19" s="112"/>
    </row>
    <row r="20" ht="20.25" customHeight="1" spans="1:24">
      <c r="A20" s="22" t="s">
        <v>70</v>
      </c>
      <c r="B20" s="22" t="s">
        <v>70</v>
      </c>
      <c r="C20" s="22" t="s">
        <v>217</v>
      </c>
      <c r="D20" s="22" t="s">
        <v>218</v>
      </c>
      <c r="E20" s="22" t="s">
        <v>124</v>
      </c>
      <c r="F20" s="22" t="s">
        <v>125</v>
      </c>
      <c r="G20" s="22" t="s">
        <v>223</v>
      </c>
      <c r="H20" s="22" t="s">
        <v>224</v>
      </c>
      <c r="I20" s="112">
        <v>139360</v>
      </c>
      <c r="J20" s="112">
        <v>139360</v>
      </c>
      <c r="K20" s="59"/>
      <c r="L20" s="59"/>
      <c r="M20" s="112">
        <v>139360</v>
      </c>
      <c r="N20" s="59"/>
      <c r="O20" s="112"/>
      <c r="P20" s="112"/>
      <c r="Q20" s="112"/>
      <c r="R20" s="112"/>
      <c r="S20" s="112"/>
      <c r="T20" s="112"/>
      <c r="U20" s="112"/>
      <c r="V20" s="112"/>
      <c r="W20" s="112"/>
      <c r="X20" s="112"/>
    </row>
    <row r="21" ht="20.25" customHeight="1" spans="1:24">
      <c r="A21" s="22" t="s">
        <v>70</v>
      </c>
      <c r="B21" s="22" t="s">
        <v>70</v>
      </c>
      <c r="C21" s="22" t="s">
        <v>217</v>
      </c>
      <c r="D21" s="22" t="s">
        <v>218</v>
      </c>
      <c r="E21" s="22" t="s">
        <v>126</v>
      </c>
      <c r="F21" s="22" t="s">
        <v>127</v>
      </c>
      <c r="G21" s="22" t="s">
        <v>223</v>
      </c>
      <c r="H21" s="22" t="s">
        <v>224</v>
      </c>
      <c r="I21" s="112">
        <v>79440</v>
      </c>
      <c r="J21" s="112">
        <v>79440</v>
      </c>
      <c r="K21" s="59"/>
      <c r="L21" s="59"/>
      <c r="M21" s="112">
        <v>79440</v>
      </c>
      <c r="N21" s="59"/>
      <c r="O21" s="112"/>
      <c r="P21" s="112"/>
      <c r="Q21" s="112"/>
      <c r="R21" s="112"/>
      <c r="S21" s="112"/>
      <c r="T21" s="112"/>
      <c r="U21" s="112"/>
      <c r="V21" s="112"/>
      <c r="W21" s="112"/>
      <c r="X21" s="112"/>
    </row>
    <row r="22" ht="20.25" customHeight="1" spans="1:24">
      <c r="A22" s="22" t="s">
        <v>70</v>
      </c>
      <c r="B22" s="22" t="s">
        <v>70</v>
      </c>
      <c r="C22" s="22" t="s">
        <v>217</v>
      </c>
      <c r="D22" s="22" t="s">
        <v>218</v>
      </c>
      <c r="E22" s="22" t="s">
        <v>128</v>
      </c>
      <c r="F22" s="22" t="s">
        <v>129</v>
      </c>
      <c r="G22" s="22" t="s">
        <v>225</v>
      </c>
      <c r="H22" s="22" t="s">
        <v>226</v>
      </c>
      <c r="I22" s="112">
        <v>214400</v>
      </c>
      <c r="J22" s="112">
        <v>214400</v>
      </c>
      <c r="K22" s="59"/>
      <c r="L22" s="59"/>
      <c r="M22" s="112">
        <v>214400</v>
      </c>
      <c r="N22" s="59"/>
      <c r="O22" s="112"/>
      <c r="P22" s="112"/>
      <c r="Q22" s="112"/>
      <c r="R22" s="112"/>
      <c r="S22" s="112"/>
      <c r="T22" s="112"/>
      <c r="U22" s="112"/>
      <c r="V22" s="112"/>
      <c r="W22" s="112"/>
      <c r="X22" s="112"/>
    </row>
    <row r="23" ht="20.25" customHeight="1" spans="1:24">
      <c r="A23" s="22" t="s">
        <v>70</v>
      </c>
      <c r="B23" s="22" t="s">
        <v>70</v>
      </c>
      <c r="C23" s="22" t="s">
        <v>217</v>
      </c>
      <c r="D23" s="22" t="s">
        <v>218</v>
      </c>
      <c r="E23" s="22" t="s">
        <v>128</v>
      </c>
      <c r="F23" s="22" t="s">
        <v>129</v>
      </c>
      <c r="G23" s="22" t="s">
        <v>225</v>
      </c>
      <c r="H23" s="22" t="s">
        <v>226</v>
      </c>
      <c r="I23" s="112">
        <v>51200</v>
      </c>
      <c r="J23" s="112">
        <v>51200</v>
      </c>
      <c r="K23" s="59"/>
      <c r="L23" s="59"/>
      <c r="M23" s="112">
        <v>51200</v>
      </c>
      <c r="N23" s="59"/>
      <c r="O23" s="112"/>
      <c r="P23" s="112"/>
      <c r="Q23" s="112"/>
      <c r="R23" s="112"/>
      <c r="S23" s="112"/>
      <c r="T23" s="112"/>
      <c r="U23" s="112"/>
      <c r="V23" s="112"/>
      <c r="W23" s="112"/>
      <c r="X23" s="112"/>
    </row>
    <row r="24" ht="20.25" customHeight="1" spans="1:24">
      <c r="A24" s="22" t="s">
        <v>70</v>
      </c>
      <c r="B24" s="22" t="s">
        <v>70</v>
      </c>
      <c r="C24" s="22" t="s">
        <v>217</v>
      </c>
      <c r="D24" s="22" t="s">
        <v>218</v>
      </c>
      <c r="E24" s="22" t="s">
        <v>106</v>
      </c>
      <c r="F24" s="22" t="s">
        <v>107</v>
      </c>
      <c r="G24" s="22" t="s">
        <v>227</v>
      </c>
      <c r="H24" s="22" t="s">
        <v>228</v>
      </c>
      <c r="I24" s="112">
        <v>900</v>
      </c>
      <c r="J24" s="112">
        <v>900</v>
      </c>
      <c r="K24" s="59"/>
      <c r="L24" s="59"/>
      <c r="M24" s="112">
        <v>900</v>
      </c>
      <c r="N24" s="59"/>
      <c r="O24" s="112"/>
      <c r="P24" s="112"/>
      <c r="Q24" s="112"/>
      <c r="R24" s="112"/>
      <c r="S24" s="112"/>
      <c r="T24" s="112"/>
      <c r="U24" s="112"/>
      <c r="V24" s="112"/>
      <c r="W24" s="112"/>
      <c r="X24" s="112"/>
    </row>
    <row r="25" ht="20.25" customHeight="1" spans="1:24">
      <c r="A25" s="22" t="s">
        <v>70</v>
      </c>
      <c r="B25" s="22" t="s">
        <v>70</v>
      </c>
      <c r="C25" s="22" t="s">
        <v>217</v>
      </c>
      <c r="D25" s="22" t="s">
        <v>218</v>
      </c>
      <c r="E25" s="22" t="s">
        <v>108</v>
      </c>
      <c r="F25" s="22" t="s">
        <v>109</v>
      </c>
      <c r="G25" s="22" t="s">
        <v>227</v>
      </c>
      <c r="H25" s="22" t="s">
        <v>228</v>
      </c>
      <c r="I25" s="112">
        <v>7200</v>
      </c>
      <c r="J25" s="112">
        <v>7200</v>
      </c>
      <c r="K25" s="59"/>
      <c r="L25" s="59"/>
      <c r="M25" s="112">
        <v>7200</v>
      </c>
      <c r="N25" s="59"/>
      <c r="O25" s="112"/>
      <c r="P25" s="112"/>
      <c r="Q25" s="112"/>
      <c r="R25" s="112"/>
      <c r="S25" s="112"/>
      <c r="T25" s="112"/>
      <c r="U25" s="112"/>
      <c r="V25" s="112"/>
      <c r="W25" s="112"/>
      <c r="X25" s="112"/>
    </row>
    <row r="26" ht="20.25" customHeight="1" spans="1:24">
      <c r="A26" s="22" t="s">
        <v>70</v>
      </c>
      <c r="B26" s="22" t="s">
        <v>70</v>
      </c>
      <c r="C26" s="22" t="s">
        <v>217</v>
      </c>
      <c r="D26" s="22" t="s">
        <v>218</v>
      </c>
      <c r="E26" s="22" t="s">
        <v>130</v>
      </c>
      <c r="F26" s="22" t="s">
        <v>131</v>
      </c>
      <c r="G26" s="22" t="s">
        <v>227</v>
      </c>
      <c r="H26" s="22" t="s">
        <v>228</v>
      </c>
      <c r="I26" s="112">
        <v>3744</v>
      </c>
      <c r="J26" s="112">
        <v>3744</v>
      </c>
      <c r="K26" s="59"/>
      <c r="L26" s="59"/>
      <c r="M26" s="112">
        <v>3744</v>
      </c>
      <c r="N26" s="59"/>
      <c r="O26" s="112"/>
      <c r="P26" s="112"/>
      <c r="Q26" s="112"/>
      <c r="R26" s="112"/>
      <c r="S26" s="112"/>
      <c r="T26" s="112"/>
      <c r="U26" s="112"/>
      <c r="V26" s="112"/>
      <c r="W26" s="112"/>
      <c r="X26" s="112"/>
    </row>
    <row r="27" ht="20.25" customHeight="1" spans="1:24">
      <c r="A27" s="22" t="s">
        <v>70</v>
      </c>
      <c r="B27" s="22" t="s">
        <v>70</v>
      </c>
      <c r="C27" s="22" t="s">
        <v>217</v>
      </c>
      <c r="D27" s="22" t="s">
        <v>218</v>
      </c>
      <c r="E27" s="22" t="s">
        <v>130</v>
      </c>
      <c r="F27" s="22" t="s">
        <v>131</v>
      </c>
      <c r="G27" s="22" t="s">
        <v>227</v>
      </c>
      <c r="H27" s="22" t="s">
        <v>228</v>
      </c>
      <c r="I27" s="112">
        <v>16544</v>
      </c>
      <c r="J27" s="112">
        <v>16544</v>
      </c>
      <c r="K27" s="59"/>
      <c r="L27" s="59"/>
      <c r="M27" s="112">
        <v>16544</v>
      </c>
      <c r="N27" s="59"/>
      <c r="O27" s="112"/>
      <c r="P27" s="112"/>
      <c r="Q27" s="112"/>
      <c r="R27" s="112"/>
      <c r="S27" s="112"/>
      <c r="T27" s="112"/>
      <c r="U27" s="112"/>
      <c r="V27" s="112"/>
      <c r="W27" s="112"/>
      <c r="X27" s="112"/>
    </row>
    <row r="28" ht="20.25" customHeight="1" spans="1:24">
      <c r="A28" s="22" t="s">
        <v>70</v>
      </c>
      <c r="B28" s="22" t="s">
        <v>70</v>
      </c>
      <c r="C28" s="22" t="s">
        <v>217</v>
      </c>
      <c r="D28" s="22" t="s">
        <v>218</v>
      </c>
      <c r="E28" s="22" t="s">
        <v>130</v>
      </c>
      <c r="F28" s="22" t="s">
        <v>131</v>
      </c>
      <c r="G28" s="22" t="s">
        <v>227</v>
      </c>
      <c r="H28" s="22" t="s">
        <v>228</v>
      </c>
      <c r="I28" s="112">
        <v>3172</v>
      </c>
      <c r="J28" s="112">
        <v>3172</v>
      </c>
      <c r="K28" s="59"/>
      <c r="L28" s="59"/>
      <c r="M28" s="112">
        <v>3172</v>
      </c>
      <c r="N28" s="59"/>
      <c r="O28" s="112"/>
      <c r="P28" s="112"/>
      <c r="Q28" s="112"/>
      <c r="R28" s="112"/>
      <c r="S28" s="112"/>
      <c r="T28" s="112"/>
      <c r="U28" s="112"/>
      <c r="V28" s="112"/>
      <c r="W28" s="112"/>
      <c r="X28" s="112"/>
    </row>
    <row r="29" ht="20.25" customHeight="1" spans="1:24">
      <c r="A29" s="22" t="s">
        <v>70</v>
      </c>
      <c r="B29" s="22" t="s">
        <v>70</v>
      </c>
      <c r="C29" s="22" t="s">
        <v>217</v>
      </c>
      <c r="D29" s="22" t="s">
        <v>218</v>
      </c>
      <c r="E29" s="22" t="s">
        <v>130</v>
      </c>
      <c r="F29" s="22" t="s">
        <v>131</v>
      </c>
      <c r="G29" s="22" t="s">
        <v>227</v>
      </c>
      <c r="H29" s="22" t="s">
        <v>228</v>
      </c>
      <c r="I29" s="112">
        <v>4136</v>
      </c>
      <c r="J29" s="112">
        <v>4136</v>
      </c>
      <c r="K29" s="59"/>
      <c r="L29" s="59"/>
      <c r="M29" s="112">
        <v>4136</v>
      </c>
      <c r="N29" s="59"/>
      <c r="O29" s="112"/>
      <c r="P29" s="112"/>
      <c r="Q29" s="112"/>
      <c r="R29" s="112"/>
      <c r="S29" s="112"/>
      <c r="T29" s="112"/>
      <c r="U29" s="112"/>
      <c r="V29" s="112"/>
      <c r="W29" s="112"/>
      <c r="X29" s="112"/>
    </row>
    <row r="30" ht="20.25" customHeight="1" spans="1:24">
      <c r="A30" s="22" t="s">
        <v>70</v>
      </c>
      <c r="B30" s="22" t="s">
        <v>70</v>
      </c>
      <c r="C30" s="22" t="s">
        <v>229</v>
      </c>
      <c r="D30" s="22" t="s">
        <v>137</v>
      </c>
      <c r="E30" s="22" t="s">
        <v>136</v>
      </c>
      <c r="F30" s="22" t="s">
        <v>137</v>
      </c>
      <c r="G30" s="22" t="s">
        <v>230</v>
      </c>
      <c r="H30" s="22" t="s">
        <v>137</v>
      </c>
      <c r="I30" s="112">
        <v>376539.12</v>
      </c>
      <c r="J30" s="112">
        <v>376539.12</v>
      </c>
      <c r="K30" s="59"/>
      <c r="L30" s="59"/>
      <c r="M30" s="112">
        <v>376539.12</v>
      </c>
      <c r="N30" s="59"/>
      <c r="O30" s="112"/>
      <c r="P30" s="112"/>
      <c r="Q30" s="112"/>
      <c r="R30" s="112"/>
      <c r="S30" s="112"/>
      <c r="T30" s="112"/>
      <c r="U30" s="112"/>
      <c r="V30" s="112"/>
      <c r="W30" s="112"/>
      <c r="X30" s="112"/>
    </row>
    <row r="31" ht="20.25" customHeight="1" spans="1:24">
      <c r="A31" s="22" t="s">
        <v>70</v>
      </c>
      <c r="B31" s="22" t="s">
        <v>70</v>
      </c>
      <c r="C31" s="22" t="s">
        <v>231</v>
      </c>
      <c r="D31" s="22" t="s">
        <v>232</v>
      </c>
      <c r="E31" s="22" t="s">
        <v>106</v>
      </c>
      <c r="F31" s="22" t="s">
        <v>107</v>
      </c>
      <c r="G31" s="22" t="s">
        <v>233</v>
      </c>
      <c r="H31" s="22" t="s">
        <v>232</v>
      </c>
      <c r="I31" s="112">
        <v>25420</v>
      </c>
      <c r="J31" s="112">
        <v>25420</v>
      </c>
      <c r="K31" s="59"/>
      <c r="L31" s="59"/>
      <c r="M31" s="112">
        <v>25420</v>
      </c>
      <c r="N31" s="59"/>
      <c r="O31" s="112"/>
      <c r="P31" s="112"/>
      <c r="Q31" s="112"/>
      <c r="R31" s="112"/>
      <c r="S31" s="112"/>
      <c r="T31" s="112"/>
      <c r="U31" s="112"/>
      <c r="V31" s="112"/>
      <c r="W31" s="112"/>
      <c r="X31" s="112"/>
    </row>
    <row r="32" ht="20.25" customHeight="1" spans="1:24">
      <c r="A32" s="22" t="s">
        <v>70</v>
      </c>
      <c r="B32" s="22" t="s">
        <v>70</v>
      </c>
      <c r="C32" s="22" t="s">
        <v>234</v>
      </c>
      <c r="D32" s="22" t="s">
        <v>235</v>
      </c>
      <c r="E32" s="22" t="s">
        <v>106</v>
      </c>
      <c r="F32" s="22" t="s">
        <v>107</v>
      </c>
      <c r="G32" s="22" t="s">
        <v>236</v>
      </c>
      <c r="H32" s="22" t="s">
        <v>237</v>
      </c>
      <c r="I32" s="112">
        <v>132000</v>
      </c>
      <c r="J32" s="112">
        <v>132000</v>
      </c>
      <c r="K32" s="59"/>
      <c r="L32" s="59"/>
      <c r="M32" s="112">
        <v>132000</v>
      </c>
      <c r="N32" s="59"/>
      <c r="O32" s="112"/>
      <c r="P32" s="112"/>
      <c r="Q32" s="112"/>
      <c r="R32" s="112"/>
      <c r="S32" s="112"/>
      <c r="T32" s="112"/>
      <c r="U32" s="112"/>
      <c r="V32" s="112"/>
      <c r="W32" s="112"/>
      <c r="X32" s="112"/>
    </row>
    <row r="33" ht="20.25" customHeight="1" spans="1:24">
      <c r="A33" s="22" t="s">
        <v>70</v>
      </c>
      <c r="B33" s="22" t="s">
        <v>70</v>
      </c>
      <c r="C33" s="22" t="s">
        <v>238</v>
      </c>
      <c r="D33" s="22" t="s">
        <v>239</v>
      </c>
      <c r="E33" s="22" t="s">
        <v>106</v>
      </c>
      <c r="F33" s="22" t="s">
        <v>107</v>
      </c>
      <c r="G33" s="22" t="s">
        <v>240</v>
      </c>
      <c r="H33" s="22" t="s">
        <v>239</v>
      </c>
      <c r="I33" s="112">
        <v>43128</v>
      </c>
      <c r="J33" s="112">
        <v>43128</v>
      </c>
      <c r="K33" s="59"/>
      <c r="L33" s="59"/>
      <c r="M33" s="112">
        <v>43128</v>
      </c>
      <c r="N33" s="59"/>
      <c r="O33" s="112"/>
      <c r="P33" s="112"/>
      <c r="Q33" s="112"/>
      <c r="R33" s="112"/>
      <c r="S33" s="112"/>
      <c r="T33" s="112"/>
      <c r="U33" s="112"/>
      <c r="V33" s="112"/>
      <c r="W33" s="112"/>
      <c r="X33" s="112"/>
    </row>
    <row r="34" ht="20.25" customHeight="1" spans="1:24">
      <c r="A34" s="22" t="s">
        <v>70</v>
      </c>
      <c r="B34" s="22" t="s">
        <v>70</v>
      </c>
      <c r="C34" s="22" t="s">
        <v>238</v>
      </c>
      <c r="D34" s="22" t="s">
        <v>239</v>
      </c>
      <c r="E34" s="22" t="s">
        <v>106</v>
      </c>
      <c r="F34" s="22" t="s">
        <v>107</v>
      </c>
      <c r="G34" s="22" t="s">
        <v>240</v>
      </c>
      <c r="H34" s="22" t="s">
        <v>239</v>
      </c>
      <c r="I34" s="112">
        <v>34945.2</v>
      </c>
      <c r="J34" s="112">
        <v>34945.2</v>
      </c>
      <c r="K34" s="59"/>
      <c r="L34" s="59"/>
      <c r="M34" s="112">
        <v>34945.2</v>
      </c>
      <c r="N34" s="59"/>
      <c r="O34" s="112"/>
      <c r="P34" s="112"/>
      <c r="Q34" s="112"/>
      <c r="R34" s="112"/>
      <c r="S34" s="112"/>
      <c r="T34" s="112"/>
      <c r="U34" s="112"/>
      <c r="V34" s="112"/>
      <c r="W34" s="112"/>
      <c r="X34" s="112"/>
    </row>
    <row r="35" ht="20.25" customHeight="1" spans="1:24">
      <c r="A35" s="22" t="s">
        <v>70</v>
      </c>
      <c r="B35" s="22" t="s">
        <v>70</v>
      </c>
      <c r="C35" s="22" t="s">
        <v>238</v>
      </c>
      <c r="D35" s="22" t="s">
        <v>239</v>
      </c>
      <c r="E35" s="22" t="s">
        <v>108</v>
      </c>
      <c r="F35" s="22" t="s">
        <v>109</v>
      </c>
      <c r="G35" s="22" t="s">
        <v>240</v>
      </c>
      <c r="H35" s="22" t="s">
        <v>239</v>
      </c>
      <c r="I35" s="112">
        <v>15525.36</v>
      </c>
      <c r="J35" s="112">
        <v>15525.36</v>
      </c>
      <c r="K35" s="59"/>
      <c r="L35" s="59"/>
      <c r="M35" s="112">
        <v>15525.36</v>
      </c>
      <c r="N35" s="59"/>
      <c r="O35" s="112"/>
      <c r="P35" s="112"/>
      <c r="Q35" s="112"/>
      <c r="R35" s="112"/>
      <c r="S35" s="112"/>
      <c r="T35" s="112"/>
      <c r="U35" s="112"/>
      <c r="V35" s="112"/>
      <c r="W35" s="112"/>
      <c r="X35" s="112"/>
    </row>
    <row r="36" ht="20.25" customHeight="1" spans="1:24">
      <c r="A36" s="22" t="s">
        <v>70</v>
      </c>
      <c r="B36" s="22" t="s">
        <v>70</v>
      </c>
      <c r="C36" s="22" t="s">
        <v>241</v>
      </c>
      <c r="D36" s="22" t="s">
        <v>242</v>
      </c>
      <c r="E36" s="22" t="s">
        <v>106</v>
      </c>
      <c r="F36" s="22" t="s">
        <v>107</v>
      </c>
      <c r="G36" s="22" t="s">
        <v>243</v>
      </c>
      <c r="H36" s="22" t="s">
        <v>244</v>
      </c>
      <c r="I36" s="112">
        <v>37037</v>
      </c>
      <c r="J36" s="112">
        <v>37037</v>
      </c>
      <c r="K36" s="59"/>
      <c r="L36" s="59"/>
      <c r="M36" s="112">
        <v>37037</v>
      </c>
      <c r="N36" s="59"/>
      <c r="O36" s="112"/>
      <c r="P36" s="112"/>
      <c r="Q36" s="112"/>
      <c r="R36" s="112"/>
      <c r="S36" s="112"/>
      <c r="T36" s="112"/>
      <c r="U36" s="112"/>
      <c r="V36" s="112"/>
      <c r="W36" s="112"/>
      <c r="X36" s="112"/>
    </row>
    <row r="37" ht="20.25" customHeight="1" spans="1:24">
      <c r="A37" s="22" t="s">
        <v>70</v>
      </c>
      <c r="B37" s="22" t="s">
        <v>70</v>
      </c>
      <c r="C37" s="22" t="s">
        <v>241</v>
      </c>
      <c r="D37" s="22" t="s">
        <v>242</v>
      </c>
      <c r="E37" s="22" t="s">
        <v>108</v>
      </c>
      <c r="F37" s="22" t="s">
        <v>109</v>
      </c>
      <c r="G37" s="22" t="s">
        <v>243</v>
      </c>
      <c r="H37" s="22" t="s">
        <v>244</v>
      </c>
      <c r="I37" s="112">
        <v>22792</v>
      </c>
      <c r="J37" s="112">
        <v>22792</v>
      </c>
      <c r="K37" s="59"/>
      <c r="L37" s="59"/>
      <c r="M37" s="112">
        <v>22792</v>
      </c>
      <c r="N37" s="59"/>
      <c r="O37" s="112"/>
      <c r="P37" s="112"/>
      <c r="Q37" s="112"/>
      <c r="R37" s="112"/>
      <c r="S37" s="112"/>
      <c r="T37" s="112"/>
      <c r="U37" s="112"/>
      <c r="V37" s="112"/>
      <c r="W37" s="112"/>
      <c r="X37" s="112"/>
    </row>
    <row r="38" ht="20.25" customHeight="1" spans="1:24">
      <c r="A38" s="22" t="s">
        <v>70</v>
      </c>
      <c r="B38" s="22" t="s">
        <v>70</v>
      </c>
      <c r="C38" s="22" t="s">
        <v>241</v>
      </c>
      <c r="D38" s="22" t="s">
        <v>242</v>
      </c>
      <c r="E38" s="22" t="s">
        <v>114</v>
      </c>
      <c r="F38" s="22" t="s">
        <v>115</v>
      </c>
      <c r="G38" s="22" t="s">
        <v>243</v>
      </c>
      <c r="H38" s="22" t="s">
        <v>244</v>
      </c>
      <c r="I38" s="112">
        <v>11400</v>
      </c>
      <c r="J38" s="112">
        <v>11400</v>
      </c>
      <c r="K38" s="59"/>
      <c r="L38" s="59"/>
      <c r="M38" s="112">
        <v>11400</v>
      </c>
      <c r="N38" s="59"/>
      <c r="O38" s="112"/>
      <c r="P38" s="112"/>
      <c r="Q38" s="112"/>
      <c r="R38" s="112"/>
      <c r="S38" s="112"/>
      <c r="T38" s="112"/>
      <c r="U38" s="112"/>
      <c r="V38" s="112"/>
      <c r="W38" s="112"/>
      <c r="X38" s="112"/>
    </row>
    <row r="39" ht="20.25" customHeight="1" spans="1:24">
      <c r="A39" s="22" t="s">
        <v>70</v>
      </c>
      <c r="B39" s="22" t="s">
        <v>70</v>
      </c>
      <c r="C39" s="22" t="s">
        <v>241</v>
      </c>
      <c r="D39" s="22" t="s">
        <v>242</v>
      </c>
      <c r="E39" s="22" t="s">
        <v>106</v>
      </c>
      <c r="F39" s="22" t="s">
        <v>107</v>
      </c>
      <c r="G39" s="22" t="s">
        <v>245</v>
      </c>
      <c r="H39" s="22" t="s">
        <v>246</v>
      </c>
      <c r="I39" s="112">
        <v>4771</v>
      </c>
      <c r="J39" s="112">
        <v>4771</v>
      </c>
      <c r="K39" s="59"/>
      <c r="L39" s="59"/>
      <c r="M39" s="112">
        <v>4771</v>
      </c>
      <c r="N39" s="59"/>
      <c r="O39" s="112"/>
      <c r="P39" s="112"/>
      <c r="Q39" s="112"/>
      <c r="R39" s="112"/>
      <c r="S39" s="112"/>
      <c r="T39" s="112"/>
      <c r="U39" s="112"/>
      <c r="V39" s="112"/>
      <c r="W39" s="112"/>
      <c r="X39" s="112"/>
    </row>
    <row r="40" ht="20.25" customHeight="1" spans="1:24">
      <c r="A40" s="22" t="s">
        <v>70</v>
      </c>
      <c r="B40" s="22" t="s">
        <v>70</v>
      </c>
      <c r="C40" s="22" t="s">
        <v>241</v>
      </c>
      <c r="D40" s="22" t="s">
        <v>242</v>
      </c>
      <c r="E40" s="22" t="s">
        <v>108</v>
      </c>
      <c r="F40" s="22" t="s">
        <v>109</v>
      </c>
      <c r="G40" s="22" t="s">
        <v>245</v>
      </c>
      <c r="H40" s="22" t="s">
        <v>246</v>
      </c>
      <c r="I40" s="112">
        <v>2936</v>
      </c>
      <c r="J40" s="112">
        <v>2936</v>
      </c>
      <c r="K40" s="59"/>
      <c r="L40" s="59"/>
      <c r="M40" s="112">
        <v>2936</v>
      </c>
      <c r="N40" s="59"/>
      <c r="O40" s="112"/>
      <c r="P40" s="112"/>
      <c r="Q40" s="112"/>
      <c r="R40" s="112"/>
      <c r="S40" s="112"/>
      <c r="T40" s="112"/>
      <c r="U40" s="112"/>
      <c r="V40" s="112"/>
      <c r="W40" s="112"/>
      <c r="X40" s="112"/>
    </row>
    <row r="41" ht="20.25" customHeight="1" spans="1:24">
      <c r="A41" s="22" t="s">
        <v>70</v>
      </c>
      <c r="B41" s="22" t="s">
        <v>70</v>
      </c>
      <c r="C41" s="22" t="s">
        <v>241</v>
      </c>
      <c r="D41" s="22" t="s">
        <v>242</v>
      </c>
      <c r="E41" s="22" t="s">
        <v>106</v>
      </c>
      <c r="F41" s="22" t="s">
        <v>107</v>
      </c>
      <c r="G41" s="22" t="s">
        <v>247</v>
      </c>
      <c r="H41" s="22" t="s">
        <v>248</v>
      </c>
      <c r="I41" s="112">
        <v>7371</v>
      </c>
      <c r="J41" s="112">
        <v>7371</v>
      </c>
      <c r="K41" s="59"/>
      <c r="L41" s="59"/>
      <c r="M41" s="112">
        <v>7371</v>
      </c>
      <c r="N41" s="59"/>
      <c r="O41" s="112"/>
      <c r="P41" s="112"/>
      <c r="Q41" s="112"/>
      <c r="R41" s="112"/>
      <c r="S41" s="112"/>
      <c r="T41" s="112"/>
      <c r="U41" s="112"/>
      <c r="V41" s="112"/>
      <c r="W41" s="112"/>
      <c r="X41" s="112"/>
    </row>
    <row r="42" ht="20.25" customHeight="1" spans="1:24">
      <c r="A42" s="22" t="s">
        <v>70</v>
      </c>
      <c r="B42" s="22" t="s">
        <v>70</v>
      </c>
      <c r="C42" s="22" t="s">
        <v>241</v>
      </c>
      <c r="D42" s="22" t="s">
        <v>242</v>
      </c>
      <c r="E42" s="22" t="s">
        <v>108</v>
      </c>
      <c r="F42" s="22" t="s">
        <v>109</v>
      </c>
      <c r="G42" s="22" t="s">
        <v>247</v>
      </c>
      <c r="H42" s="22" t="s">
        <v>248</v>
      </c>
      <c r="I42" s="112">
        <v>4536</v>
      </c>
      <c r="J42" s="112">
        <v>4536</v>
      </c>
      <c r="K42" s="59"/>
      <c r="L42" s="59"/>
      <c r="M42" s="112">
        <v>4536</v>
      </c>
      <c r="N42" s="59"/>
      <c r="O42" s="112"/>
      <c r="P42" s="112"/>
      <c r="Q42" s="112"/>
      <c r="R42" s="112"/>
      <c r="S42" s="112"/>
      <c r="T42" s="112"/>
      <c r="U42" s="112"/>
      <c r="V42" s="112"/>
      <c r="W42" s="112"/>
      <c r="X42" s="112"/>
    </row>
    <row r="43" ht="20.25" customHeight="1" spans="1:24">
      <c r="A43" s="22" t="s">
        <v>70</v>
      </c>
      <c r="B43" s="22" t="s">
        <v>70</v>
      </c>
      <c r="C43" s="22" t="s">
        <v>241</v>
      </c>
      <c r="D43" s="22" t="s">
        <v>242</v>
      </c>
      <c r="E43" s="22" t="s">
        <v>106</v>
      </c>
      <c r="F43" s="22" t="s">
        <v>107</v>
      </c>
      <c r="G43" s="22" t="s">
        <v>249</v>
      </c>
      <c r="H43" s="22" t="s">
        <v>250</v>
      </c>
      <c r="I43" s="112">
        <v>6500</v>
      </c>
      <c r="J43" s="112">
        <v>6500</v>
      </c>
      <c r="K43" s="59"/>
      <c r="L43" s="59"/>
      <c r="M43" s="112">
        <v>6500</v>
      </c>
      <c r="N43" s="59"/>
      <c r="O43" s="112"/>
      <c r="P43" s="112"/>
      <c r="Q43" s="112"/>
      <c r="R43" s="112"/>
      <c r="S43" s="112"/>
      <c r="T43" s="112"/>
      <c r="U43" s="112"/>
      <c r="V43" s="112"/>
      <c r="W43" s="112"/>
      <c r="X43" s="112"/>
    </row>
    <row r="44" ht="20.25" customHeight="1" spans="1:24">
      <c r="A44" s="22" t="s">
        <v>70</v>
      </c>
      <c r="B44" s="22" t="s">
        <v>70</v>
      </c>
      <c r="C44" s="22" t="s">
        <v>241</v>
      </c>
      <c r="D44" s="22" t="s">
        <v>242</v>
      </c>
      <c r="E44" s="22" t="s">
        <v>108</v>
      </c>
      <c r="F44" s="22" t="s">
        <v>109</v>
      </c>
      <c r="G44" s="22" t="s">
        <v>249</v>
      </c>
      <c r="H44" s="22" t="s">
        <v>250</v>
      </c>
      <c r="I44" s="112">
        <v>4000</v>
      </c>
      <c r="J44" s="112">
        <v>4000</v>
      </c>
      <c r="K44" s="59"/>
      <c r="L44" s="59"/>
      <c r="M44" s="112">
        <v>4000</v>
      </c>
      <c r="N44" s="59"/>
      <c r="O44" s="112"/>
      <c r="P44" s="112"/>
      <c r="Q44" s="112"/>
      <c r="R44" s="112"/>
      <c r="S44" s="112"/>
      <c r="T44" s="112"/>
      <c r="U44" s="112"/>
      <c r="V44" s="112"/>
      <c r="W44" s="112"/>
      <c r="X44" s="112"/>
    </row>
    <row r="45" ht="20.25" customHeight="1" spans="1:24">
      <c r="A45" s="22" t="s">
        <v>70</v>
      </c>
      <c r="B45" s="22" t="s">
        <v>70</v>
      </c>
      <c r="C45" s="22" t="s">
        <v>241</v>
      </c>
      <c r="D45" s="22" t="s">
        <v>242</v>
      </c>
      <c r="E45" s="22" t="s">
        <v>106</v>
      </c>
      <c r="F45" s="22" t="s">
        <v>107</v>
      </c>
      <c r="G45" s="22" t="s">
        <v>251</v>
      </c>
      <c r="H45" s="22" t="s">
        <v>252</v>
      </c>
      <c r="I45" s="112">
        <v>7800</v>
      </c>
      <c r="J45" s="112">
        <v>7800</v>
      </c>
      <c r="K45" s="59"/>
      <c r="L45" s="59"/>
      <c r="M45" s="112">
        <v>7800</v>
      </c>
      <c r="N45" s="59"/>
      <c r="O45" s="112"/>
      <c r="P45" s="112"/>
      <c r="Q45" s="112"/>
      <c r="R45" s="112"/>
      <c r="S45" s="112"/>
      <c r="T45" s="112"/>
      <c r="U45" s="112"/>
      <c r="V45" s="112"/>
      <c r="W45" s="112"/>
      <c r="X45" s="112"/>
    </row>
    <row r="46" ht="20.25" customHeight="1" spans="1:24">
      <c r="A46" s="22" t="s">
        <v>70</v>
      </c>
      <c r="B46" s="22" t="s">
        <v>70</v>
      </c>
      <c r="C46" s="22" t="s">
        <v>241</v>
      </c>
      <c r="D46" s="22" t="s">
        <v>242</v>
      </c>
      <c r="E46" s="22" t="s">
        <v>108</v>
      </c>
      <c r="F46" s="22" t="s">
        <v>109</v>
      </c>
      <c r="G46" s="22" t="s">
        <v>251</v>
      </c>
      <c r="H46" s="22" t="s">
        <v>252</v>
      </c>
      <c r="I46" s="112">
        <v>4800</v>
      </c>
      <c r="J46" s="112">
        <v>4800</v>
      </c>
      <c r="K46" s="59"/>
      <c r="L46" s="59"/>
      <c r="M46" s="112">
        <v>4800</v>
      </c>
      <c r="N46" s="59"/>
      <c r="O46" s="112"/>
      <c r="P46" s="112"/>
      <c r="Q46" s="112"/>
      <c r="R46" s="112"/>
      <c r="S46" s="112"/>
      <c r="T46" s="112"/>
      <c r="U46" s="112"/>
      <c r="V46" s="112"/>
      <c r="W46" s="112"/>
      <c r="X46" s="112"/>
    </row>
    <row r="47" ht="20.25" customHeight="1" spans="1:24">
      <c r="A47" s="22" t="s">
        <v>70</v>
      </c>
      <c r="B47" s="22" t="s">
        <v>70</v>
      </c>
      <c r="C47" s="22" t="s">
        <v>241</v>
      </c>
      <c r="D47" s="22" t="s">
        <v>242</v>
      </c>
      <c r="E47" s="22" t="s">
        <v>106</v>
      </c>
      <c r="F47" s="22" t="s">
        <v>107</v>
      </c>
      <c r="G47" s="22" t="s">
        <v>253</v>
      </c>
      <c r="H47" s="22" t="s">
        <v>254</v>
      </c>
      <c r="I47" s="112">
        <v>10400</v>
      </c>
      <c r="J47" s="112">
        <v>10400</v>
      </c>
      <c r="K47" s="59"/>
      <c r="L47" s="59"/>
      <c r="M47" s="112">
        <v>10400</v>
      </c>
      <c r="N47" s="59"/>
      <c r="O47" s="112"/>
      <c r="P47" s="112"/>
      <c r="Q47" s="112"/>
      <c r="R47" s="112"/>
      <c r="S47" s="112"/>
      <c r="T47" s="112"/>
      <c r="U47" s="112"/>
      <c r="V47" s="112"/>
      <c r="W47" s="112"/>
      <c r="X47" s="112"/>
    </row>
    <row r="48" ht="20.25" customHeight="1" spans="1:24">
      <c r="A48" s="22" t="s">
        <v>70</v>
      </c>
      <c r="B48" s="22" t="s">
        <v>70</v>
      </c>
      <c r="C48" s="22" t="s">
        <v>241</v>
      </c>
      <c r="D48" s="22" t="s">
        <v>242</v>
      </c>
      <c r="E48" s="22" t="s">
        <v>108</v>
      </c>
      <c r="F48" s="22" t="s">
        <v>109</v>
      </c>
      <c r="G48" s="22" t="s">
        <v>253</v>
      </c>
      <c r="H48" s="22" t="s">
        <v>254</v>
      </c>
      <c r="I48" s="112">
        <v>4800</v>
      </c>
      <c r="J48" s="112">
        <v>4800</v>
      </c>
      <c r="K48" s="59"/>
      <c r="L48" s="59"/>
      <c r="M48" s="112">
        <v>4800</v>
      </c>
      <c r="N48" s="59"/>
      <c r="O48" s="112"/>
      <c r="P48" s="112"/>
      <c r="Q48" s="112"/>
      <c r="R48" s="112"/>
      <c r="S48" s="112"/>
      <c r="T48" s="112"/>
      <c r="U48" s="112"/>
      <c r="V48" s="112"/>
      <c r="W48" s="112"/>
      <c r="X48" s="112"/>
    </row>
    <row r="49" ht="20.25" customHeight="1" spans="1:24">
      <c r="A49" s="22" t="s">
        <v>70</v>
      </c>
      <c r="B49" s="22" t="s">
        <v>70</v>
      </c>
      <c r="C49" s="22" t="s">
        <v>241</v>
      </c>
      <c r="D49" s="22" t="s">
        <v>242</v>
      </c>
      <c r="E49" s="22" t="s">
        <v>106</v>
      </c>
      <c r="F49" s="22" t="s">
        <v>107</v>
      </c>
      <c r="G49" s="22" t="s">
        <v>255</v>
      </c>
      <c r="H49" s="22" t="s">
        <v>256</v>
      </c>
      <c r="I49" s="112">
        <v>13000</v>
      </c>
      <c r="J49" s="112">
        <v>13000</v>
      </c>
      <c r="K49" s="59"/>
      <c r="L49" s="59"/>
      <c r="M49" s="112">
        <v>13000</v>
      </c>
      <c r="N49" s="59"/>
      <c r="O49" s="112"/>
      <c r="P49" s="112"/>
      <c r="Q49" s="112"/>
      <c r="R49" s="112"/>
      <c r="S49" s="112"/>
      <c r="T49" s="112"/>
      <c r="U49" s="112"/>
      <c r="V49" s="112"/>
      <c r="W49" s="112"/>
      <c r="X49" s="112"/>
    </row>
    <row r="50" ht="20.25" customHeight="1" spans="1:24">
      <c r="A50" s="22" t="s">
        <v>70</v>
      </c>
      <c r="B50" s="22" t="s">
        <v>70</v>
      </c>
      <c r="C50" s="22" t="s">
        <v>241</v>
      </c>
      <c r="D50" s="22" t="s">
        <v>242</v>
      </c>
      <c r="E50" s="22" t="s">
        <v>108</v>
      </c>
      <c r="F50" s="22" t="s">
        <v>109</v>
      </c>
      <c r="G50" s="22" t="s">
        <v>255</v>
      </c>
      <c r="H50" s="22" t="s">
        <v>256</v>
      </c>
      <c r="I50" s="112">
        <v>8000</v>
      </c>
      <c r="J50" s="112">
        <v>8000</v>
      </c>
      <c r="K50" s="59"/>
      <c r="L50" s="59"/>
      <c r="M50" s="112">
        <v>8000</v>
      </c>
      <c r="N50" s="59"/>
      <c r="O50" s="112"/>
      <c r="P50" s="112"/>
      <c r="Q50" s="112"/>
      <c r="R50" s="112"/>
      <c r="S50" s="112"/>
      <c r="T50" s="112"/>
      <c r="U50" s="112"/>
      <c r="V50" s="112"/>
      <c r="W50" s="112"/>
      <c r="X50" s="112"/>
    </row>
    <row r="51" ht="20.25" customHeight="1" spans="1:24">
      <c r="A51" s="22" t="s">
        <v>70</v>
      </c>
      <c r="B51" s="22" t="s">
        <v>70</v>
      </c>
      <c r="C51" s="22" t="s">
        <v>241</v>
      </c>
      <c r="D51" s="22" t="s">
        <v>242</v>
      </c>
      <c r="E51" s="22" t="s">
        <v>100</v>
      </c>
      <c r="F51" s="22" t="s">
        <v>101</v>
      </c>
      <c r="G51" s="22" t="s">
        <v>257</v>
      </c>
      <c r="H51" s="22" t="s">
        <v>258</v>
      </c>
      <c r="I51" s="112">
        <v>3900</v>
      </c>
      <c r="J51" s="112">
        <v>3900</v>
      </c>
      <c r="K51" s="59"/>
      <c r="L51" s="59"/>
      <c r="M51" s="112">
        <v>3900</v>
      </c>
      <c r="N51" s="59"/>
      <c r="O51" s="112"/>
      <c r="P51" s="112"/>
      <c r="Q51" s="112"/>
      <c r="R51" s="112"/>
      <c r="S51" s="112"/>
      <c r="T51" s="112"/>
      <c r="U51" s="112"/>
      <c r="V51" s="112"/>
      <c r="W51" s="112"/>
      <c r="X51" s="112"/>
    </row>
    <row r="52" ht="20.25" customHeight="1" spans="1:24">
      <c r="A52" s="22" t="s">
        <v>70</v>
      </c>
      <c r="B52" s="22" t="s">
        <v>70</v>
      </c>
      <c r="C52" s="22" t="s">
        <v>241</v>
      </c>
      <c r="D52" s="22" t="s">
        <v>242</v>
      </c>
      <c r="E52" s="22" t="s">
        <v>100</v>
      </c>
      <c r="F52" s="22" t="s">
        <v>101</v>
      </c>
      <c r="G52" s="22" t="s">
        <v>257</v>
      </c>
      <c r="H52" s="22" t="s">
        <v>258</v>
      </c>
      <c r="I52" s="112">
        <v>2400</v>
      </c>
      <c r="J52" s="112">
        <v>2400</v>
      </c>
      <c r="K52" s="59"/>
      <c r="L52" s="59"/>
      <c r="M52" s="112">
        <v>2400</v>
      </c>
      <c r="N52" s="59"/>
      <c r="O52" s="112"/>
      <c r="P52" s="112"/>
      <c r="Q52" s="112"/>
      <c r="R52" s="112"/>
      <c r="S52" s="112"/>
      <c r="T52" s="112"/>
      <c r="U52" s="112"/>
      <c r="V52" s="112"/>
      <c r="W52" s="112"/>
      <c r="X52" s="112"/>
    </row>
    <row r="53" ht="20.25" customHeight="1" spans="1:24">
      <c r="A53" s="22" t="s">
        <v>70</v>
      </c>
      <c r="B53" s="22" t="s">
        <v>70</v>
      </c>
      <c r="C53" s="22" t="s">
        <v>241</v>
      </c>
      <c r="D53" s="22" t="s">
        <v>242</v>
      </c>
      <c r="E53" s="22" t="s">
        <v>106</v>
      </c>
      <c r="F53" s="22" t="s">
        <v>107</v>
      </c>
      <c r="G53" s="22" t="s">
        <v>259</v>
      </c>
      <c r="H53" s="22" t="s">
        <v>260</v>
      </c>
      <c r="I53" s="112">
        <v>39000</v>
      </c>
      <c r="J53" s="112">
        <v>39000</v>
      </c>
      <c r="K53" s="59"/>
      <c r="L53" s="59"/>
      <c r="M53" s="112">
        <v>39000</v>
      </c>
      <c r="N53" s="59"/>
      <c r="O53" s="112"/>
      <c r="P53" s="112"/>
      <c r="Q53" s="112"/>
      <c r="R53" s="112"/>
      <c r="S53" s="112"/>
      <c r="T53" s="112"/>
      <c r="U53" s="112"/>
      <c r="V53" s="112"/>
      <c r="W53" s="112"/>
      <c r="X53" s="112"/>
    </row>
    <row r="54" ht="20.25" customHeight="1" spans="1:24">
      <c r="A54" s="22" t="s">
        <v>70</v>
      </c>
      <c r="B54" s="22" t="s">
        <v>70</v>
      </c>
      <c r="C54" s="22" t="s">
        <v>241</v>
      </c>
      <c r="D54" s="22" t="s">
        <v>242</v>
      </c>
      <c r="E54" s="22" t="s">
        <v>108</v>
      </c>
      <c r="F54" s="22" t="s">
        <v>109</v>
      </c>
      <c r="G54" s="22" t="s">
        <v>259</v>
      </c>
      <c r="H54" s="22" t="s">
        <v>260</v>
      </c>
      <c r="I54" s="112">
        <v>24000</v>
      </c>
      <c r="J54" s="112">
        <v>24000</v>
      </c>
      <c r="K54" s="59"/>
      <c r="L54" s="59"/>
      <c r="M54" s="112">
        <v>24000</v>
      </c>
      <c r="N54" s="59"/>
      <c r="O54" s="112"/>
      <c r="P54" s="112"/>
      <c r="Q54" s="112"/>
      <c r="R54" s="112"/>
      <c r="S54" s="112"/>
      <c r="T54" s="112"/>
      <c r="U54" s="112"/>
      <c r="V54" s="112"/>
      <c r="W54" s="112"/>
      <c r="X54" s="112"/>
    </row>
    <row r="55" ht="20.25" customHeight="1" spans="1:24">
      <c r="A55" s="22" t="s">
        <v>70</v>
      </c>
      <c r="B55" s="22" t="s">
        <v>70</v>
      </c>
      <c r="C55" s="22" t="s">
        <v>241</v>
      </c>
      <c r="D55" s="22" t="s">
        <v>242</v>
      </c>
      <c r="E55" s="22" t="s">
        <v>106</v>
      </c>
      <c r="F55" s="22" t="s">
        <v>107</v>
      </c>
      <c r="G55" s="22" t="s">
        <v>236</v>
      </c>
      <c r="H55" s="22" t="s">
        <v>237</v>
      </c>
      <c r="I55" s="112">
        <v>13200</v>
      </c>
      <c r="J55" s="112">
        <v>13200</v>
      </c>
      <c r="K55" s="59"/>
      <c r="L55" s="59"/>
      <c r="M55" s="112">
        <v>13200</v>
      </c>
      <c r="N55" s="59"/>
      <c r="O55" s="112"/>
      <c r="P55" s="112"/>
      <c r="Q55" s="112"/>
      <c r="R55" s="112"/>
      <c r="S55" s="112"/>
      <c r="T55" s="112"/>
      <c r="U55" s="112"/>
      <c r="V55" s="112"/>
      <c r="W55" s="112"/>
      <c r="X55" s="112"/>
    </row>
    <row r="56" ht="20.25" customHeight="1" spans="1:24">
      <c r="A56" s="22" t="s">
        <v>70</v>
      </c>
      <c r="B56" s="22" t="s">
        <v>70</v>
      </c>
      <c r="C56" s="22" t="s">
        <v>261</v>
      </c>
      <c r="D56" s="22" t="s">
        <v>139</v>
      </c>
      <c r="E56" s="22" t="s">
        <v>138</v>
      </c>
      <c r="F56" s="22" t="s">
        <v>139</v>
      </c>
      <c r="G56" s="22" t="s">
        <v>209</v>
      </c>
      <c r="H56" s="22" t="s">
        <v>210</v>
      </c>
      <c r="I56" s="112">
        <v>16800</v>
      </c>
      <c r="J56" s="112">
        <v>16800</v>
      </c>
      <c r="K56" s="59"/>
      <c r="L56" s="59"/>
      <c r="M56" s="112">
        <v>16800</v>
      </c>
      <c r="N56" s="59"/>
      <c r="O56" s="112"/>
      <c r="P56" s="112"/>
      <c r="Q56" s="112"/>
      <c r="R56" s="112"/>
      <c r="S56" s="112"/>
      <c r="T56" s="112"/>
      <c r="U56" s="112"/>
      <c r="V56" s="112"/>
      <c r="W56" s="112"/>
      <c r="X56" s="112"/>
    </row>
    <row r="57" ht="20.25" customHeight="1" spans="1:24">
      <c r="A57" s="22" t="s">
        <v>70</v>
      </c>
      <c r="B57" s="22" t="s">
        <v>70</v>
      </c>
      <c r="C57" s="22" t="s">
        <v>262</v>
      </c>
      <c r="D57" s="22" t="s">
        <v>263</v>
      </c>
      <c r="E57" s="22" t="s">
        <v>114</v>
      </c>
      <c r="F57" s="22" t="s">
        <v>115</v>
      </c>
      <c r="G57" s="22" t="s">
        <v>264</v>
      </c>
      <c r="H57" s="22" t="s">
        <v>265</v>
      </c>
      <c r="I57" s="112">
        <v>478800</v>
      </c>
      <c r="J57" s="112">
        <v>478800</v>
      </c>
      <c r="K57" s="59"/>
      <c r="L57" s="59"/>
      <c r="M57" s="112">
        <v>478800</v>
      </c>
      <c r="N57" s="59"/>
      <c r="O57" s="112"/>
      <c r="P57" s="112"/>
      <c r="Q57" s="112"/>
      <c r="R57" s="112"/>
      <c r="S57" s="112"/>
      <c r="T57" s="112"/>
      <c r="U57" s="112"/>
      <c r="V57" s="112"/>
      <c r="W57" s="112"/>
      <c r="X57" s="112"/>
    </row>
    <row r="58" ht="20.25" customHeight="1" spans="1:24">
      <c r="A58" s="22" t="s">
        <v>70</v>
      </c>
      <c r="B58" s="22" t="s">
        <v>70</v>
      </c>
      <c r="C58" s="22" t="s">
        <v>266</v>
      </c>
      <c r="D58" s="22" t="s">
        <v>267</v>
      </c>
      <c r="E58" s="22" t="s">
        <v>106</v>
      </c>
      <c r="F58" s="22" t="s">
        <v>107</v>
      </c>
      <c r="G58" s="22" t="s">
        <v>211</v>
      </c>
      <c r="H58" s="22" t="s">
        <v>212</v>
      </c>
      <c r="I58" s="112">
        <v>336960</v>
      </c>
      <c r="J58" s="112">
        <v>336960</v>
      </c>
      <c r="K58" s="59"/>
      <c r="L58" s="59"/>
      <c r="M58" s="112">
        <v>336960</v>
      </c>
      <c r="N58" s="59"/>
      <c r="O58" s="112"/>
      <c r="P58" s="112"/>
      <c r="Q58" s="112"/>
      <c r="R58" s="112"/>
      <c r="S58" s="112"/>
      <c r="T58" s="112"/>
      <c r="U58" s="112"/>
      <c r="V58" s="112"/>
      <c r="W58" s="112"/>
      <c r="X58" s="112"/>
    </row>
    <row r="59" ht="20.25" customHeight="1" spans="1:24">
      <c r="A59" s="22" t="s">
        <v>70</v>
      </c>
      <c r="B59" s="22" t="s">
        <v>70</v>
      </c>
      <c r="C59" s="22" t="s">
        <v>266</v>
      </c>
      <c r="D59" s="22" t="s">
        <v>267</v>
      </c>
      <c r="E59" s="22" t="s">
        <v>106</v>
      </c>
      <c r="F59" s="22" t="s">
        <v>107</v>
      </c>
      <c r="G59" s="22" t="s">
        <v>211</v>
      </c>
      <c r="H59" s="22" t="s">
        <v>212</v>
      </c>
      <c r="I59" s="112">
        <v>286000</v>
      </c>
      <c r="J59" s="112">
        <v>286000</v>
      </c>
      <c r="K59" s="59"/>
      <c r="L59" s="59"/>
      <c r="M59" s="112">
        <v>286000</v>
      </c>
      <c r="N59" s="59"/>
      <c r="O59" s="112"/>
      <c r="P59" s="112"/>
      <c r="Q59" s="112"/>
      <c r="R59" s="112"/>
      <c r="S59" s="112"/>
      <c r="T59" s="112"/>
      <c r="U59" s="112"/>
      <c r="V59" s="112"/>
      <c r="W59" s="112"/>
      <c r="X59" s="112"/>
    </row>
    <row r="60" ht="20.25" customHeight="1" spans="1:24">
      <c r="A60" s="22" t="s">
        <v>70</v>
      </c>
      <c r="B60" s="22" t="s">
        <v>70</v>
      </c>
      <c r="C60" s="22" t="s">
        <v>268</v>
      </c>
      <c r="D60" s="22" t="s">
        <v>269</v>
      </c>
      <c r="E60" s="22" t="s">
        <v>108</v>
      </c>
      <c r="F60" s="22" t="s">
        <v>109</v>
      </c>
      <c r="G60" s="22" t="s">
        <v>211</v>
      </c>
      <c r="H60" s="22" t="s">
        <v>212</v>
      </c>
      <c r="I60" s="112">
        <v>304000</v>
      </c>
      <c r="J60" s="112">
        <v>304000</v>
      </c>
      <c r="K60" s="59"/>
      <c r="L60" s="59"/>
      <c r="M60" s="112">
        <v>304000</v>
      </c>
      <c r="N60" s="59"/>
      <c r="O60" s="112"/>
      <c r="P60" s="112"/>
      <c r="Q60" s="112"/>
      <c r="R60" s="112"/>
      <c r="S60" s="112"/>
      <c r="T60" s="112"/>
      <c r="U60" s="112"/>
      <c r="V60" s="112"/>
      <c r="W60" s="112"/>
      <c r="X60" s="112"/>
    </row>
    <row r="61" ht="20.25" customHeight="1" spans="1:24">
      <c r="A61" s="22" t="s">
        <v>70</v>
      </c>
      <c r="B61" s="22" t="s">
        <v>70</v>
      </c>
      <c r="C61" s="22" t="s">
        <v>270</v>
      </c>
      <c r="D61" s="22" t="s">
        <v>271</v>
      </c>
      <c r="E61" s="22" t="s">
        <v>106</v>
      </c>
      <c r="F61" s="22" t="s">
        <v>107</v>
      </c>
      <c r="G61" s="22" t="s">
        <v>243</v>
      </c>
      <c r="H61" s="22" t="s">
        <v>244</v>
      </c>
      <c r="I61" s="112">
        <v>46000</v>
      </c>
      <c r="J61" s="112">
        <v>46000</v>
      </c>
      <c r="K61" s="59"/>
      <c r="L61" s="59"/>
      <c r="M61" s="112">
        <v>46000</v>
      </c>
      <c r="N61" s="59"/>
      <c r="O61" s="112"/>
      <c r="P61" s="112"/>
      <c r="Q61" s="112"/>
      <c r="R61" s="112"/>
      <c r="S61" s="112"/>
      <c r="T61" s="112"/>
      <c r="U61" s="112"/>
      <c r="V61" s="112"/>
      <c r="W61" s="112"/>
      <c r="X61" s="112"/>
    </row>
    <row r="62" ht="20.25" customHeight="1" spans="1:24">
      <c r="A62" s="22" t="s">
        <v>70</v>
      </c>
      <c r="B62" s="22" t="s">
        <v>70</v>
      </c>
      <c r="C62" s="22" t="s">
        <v>270</v>
      </c>
      <c r="D62" s="22" t="s">
        <v>271</v>
      </c>
      <c r="E62" s="22" t="s">
        <v>106</v>
      </c>
      <c r="F62" s="22" t="s">
        <v>107</v>
      </c>
      <c r="G62" s="22" t="s">
        <v>243</v>
      </c>
      <c r="H62" s="22" t="s">
        <v>244</v>
      </c>
      <c r="I62" s="112">
        <v>33120</v>
      </c>
      <c r="J62" s="112">
        <v>33120</v>
      </c>
      <c r="K62" s="59"/>
      <c r="L62" s="59"/>
      <c r="M62" s="112">
        <v>33120</v>
      </c>
      <c r="N62" s="59"/>
      <c r="O62" s="112"/>
      <c r="P62" s="112"/>
      <c r="Q62" s="112"/>
      <c r="R62" s="112"/>
      <c r="S62" s="112"/>
      <c r="T62" s="112"/>
      <c r="U62" s="112"/>
      <c r="V62" s="112"/>
      <c r="W62" s="112"/>
      <c r="X62" s="112"/>
    </row>
    <row r="63" ht="20.25" customHeight="1" spans="1:24">
      <c r="A63" s="22" t="s">
        <v>70</v>
      </c>
      <c r="B63" s="22" t="s">
        <v>70</v>
      </c>
      <c r="C63" s="22" t="s">
        <v>270</v>
      </c>
      <c r="D63" s="22" t="s">
        <v>271</v>
      </c>
      <c r="E63" s="22" t="s">
        <v>106</v>
      </c>
      <c r="F63" s="22" t="s">
        <v>107</v>
      </c>
      <c r="G63" s="22" t="s">
        <v>259</v>
      </c>
      <c r="H63" s="22" t="s">
        <v>260</v>
      </c>
      <c r="I63" s="112">
        <v>110400</v>
      </c>
      <c r="J63" s="112">
        <v>110400</v>
      </c>
      <c r="K63" s="59"/>
      <c r="L63" s="59"/>
      <c r="M63" s="112">
        <v>110400</v>
      </c>
      <c r="N63" s="59"/>
      <c r="O63" s="112"/>
      <c r="P63" s="112"/>
      <c r="Q63" s="112"/>
      <c r="R63" s="112"/>
      <c r="S63" s="112"/>
      <c r="T63" s="112"/>
      <c r="U63" s="112"/>
      <c r="V63" s="112"/>
      <c r="W63" s="112"/>
      <c r="X63" s="112"/>
    </row>
    <row r="64" ht="20.25" customHeight="1" spans="1:24">
      <c r="A64" s="22" t="s">
        <v>70</v>
      </c>
      <c r="B64" s="22" t="s">
        <v>70</v>
      </c>
      <c r="C64" s="22" t="s">
        <v>272</v>
      </c>
      <c r="D64" s="22" t="s">
        <v>273</v>
      </c>
      <c r="E64" s="22" t="s">
        <v>106</v>
      </c>
      <c r="F64" s="22" t="s">
        <v>107</v>
      </c>
      <c r="G64" s="22" t="s">
        <v>274</v>
      </c>
      <c r="H64" s="22" t="s">
        <v>275</v>
      </c>
      <c r="I64" s="112">
        <v>107820</v>
      </c>
      <c r="J64" s="112">
        <v>107820</v>
      </c>
      <c r="K64" s="59"/>
      <c r="L64" s="59"/>
      <c r="M64" s="112">
        <v>107820</v>
      </c>
      <c r="N64" s="59"/>
      <c r="O64" s="112"/>
      <c r="P64" s="112"/>
      <c r="Q64" s="112"/>
      <c r="R64" s="112"/>
      <c r="S64" s="112"/>
      <c r="T64" s="112"/>
      <c r="U64" s="112"/>
      <c r="V64" s="112"/>
      <c r="W64" s="112"/>
      <c r="X64" s="112"/>
    </row>
    <row r="65" ht="20.25" customHeight="1" spans="1:24">
      <c r="A65" s="22" t="s">
        <v>70</v>
      </c>
      <c r="B65" s="22" t="s">
        <v>70</v>
      </c>
      <c r="C65" s="22" t="s">
        <v>272</v>
      </c>
      <c r="D65" s="22" t="s">
        <v>273</v>
      </c>
      <c r="E65" s="22" t="s">
        <v>106</v>
      </c>
      <c r="F65" s="22" t="s">
        <v>107</v>
      </c>
      <c r="G65" s="22" t="s">
        <v>274</v>
      </c>
      <c r="H65" s="22" t="s">
        <v>275</v>
      </c>
      <c r="I65" s="112">
        <v>570400</v>
      </c>
      <c r="J65" s="112">
        <v>570400</v>
      </c>
      <c r="K65" s="59"/>
      <c r="L65" s="59"/>
      <c r="M65" s="112">
        <v>570400</v>
      </c>
      <c r="N65" s="59"/>
      <c r="O65" s="112"/>
      <c r="P65" s="112"/>
      <c r="Q65" s="112"/>
      <c r="R65" s="112"/>
      <c r="S65" s="112"/>
      <c r="T65" s="112"/>
      <c r="U65" s="112"/>
      <c r="V65" s="112"/>
      <c r="W65" s="112"/>
      <c r="X65" s="112"/>
    </row>
    <row r="66" ht="20.25" customHeight="1" spans="1:24">
      <c r="A66" s="22" t="s">
        <v>70</v>
      </c>
      <c r="B66" s="22" t="s">
        <v>70</v>
      </c>
      <c r="C66" s="22" t="s">
        <v>272</v>
      </c>
      <c r="D66" s="22" t="s">
        <v>273</v>
      </c>
      <c r="E66" s="22" t="s">
        <v>106</v>
      </c>
      <c r="F66" s="22" t="s">
        <v>107</v>
      </c>
      <c r="G66" s="22" t="s">
        <v>274</v>
      </c>
      <c r="H66" s="22" t="s">
        <v>275</v>
      </c>
      <c r="I66" s="112">
        <v>2156400</v>
      </c>
      <c r="J66" s="112">
        <v>2156400</v>
      </c>
      <c r="K66" s="59"/>
      <c r="L66" s="59"/>
      <c r="M66" s="112">
        <v>2156400</v>
      </c>
      <c r="N66" s="59"/>
      <c r="O66" s="112"/>
      <c r="P66" s="112"/>
      <c r="Q66" s="112"/>
      <c r="R66" s="112"/>
      <c r="S66" s="112"/>
      <c r="T66" s="112"/>
      <c r="U66" s="112"/>
      <c r="V66" s="112"/>
      <c r="W66" s="112"/>
      <c r="X66" s="112"/>
    </row>
    <row r="67" ht="17.25" customHeight="1" spans="1:24">
      <c r="A67" s="67" t="s">
        <v>178</v>
      </c>
      <c r="B67" s="68"/>
      <c r="C67" s="180"/>
      <c r="D67" s="180"/>
      <c r="E67" s="180"/>
      <c r="F67" s="180"/>
      <c r="G67" s="180"/>
      <c r="H67" s="181"/>
      <c r="I67" s="112">
        <v>8640624.68</v>
      </c>
      <c r="J67" s="112">
        <v>8640624.68</v>
      </c>
      <c r="K67" s="112"/>
      <c r="L67" s="112"/>
      <c r="M67" s="112">
        <v>8640624.68</v>
      </c>
      <c r="N67" s="112"/>
      <c r="O67" s="112"/>
      <c r="P67" s="112"/>
      <c r="Q67" s="112"/>
      <c r="R67" s="112"/>
      <c r="S67" s="112"/>
      <c r="T67" s="112"/>
      <c r="U67" s="112"/>
      <c r="V67" s="112"/>
      <c r="W67" s="112"/>
      <c r="X67" s="112"/>
    </row>
  </sheetData>
  <mergeCells count="31">
    <mergeCell ref="A3:X3"/>
    <mergeCell ref="A4:H4"/>
    <mergeCell ref="I5:X5"/>
    <mergeCell ref="J6:N6"/>
    <mergeCell ref="O6:Q6"/>
    <mergeCell ref="S6:X6"/>
    <mergeCell ref="A67:H6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workbookViewId="0">
      <pane ySplit="1" topLeftCell="A2" activePane="bottomLeft" state="frozen"/>
      <selection/>
      <selection pane="bottomLeft" activeCell="B37" sqref="B37"/>
    </sheetView>
  </sheetViews>
  <sheetFormatPr defaultColWidth="8" defaultRowHeight="14.25" customHeight="1"/>
  <cols>
    <col min="1" max="1" width="9" customWidth="1"/>
    <col min="2" max="2" width="11.75" customWidth="1"/>
    <col min="3" max="3" width="28.75" customWidth="1"/>
    <col min="4" max="4" width="20.875" customWidth="1"/>
    <col min="5" max="5" width="9.75" customWidth="1"/>
    <col min="6" max="6" width="15.5" customWidth="1"/>
    <col min="7" max="7" width="8.625" customWidth="1"/>
    <col min="8" max="8" width="15.5" customWidth="1"/>
    <col min="9" max="13" width="17.5" customWidth="1"/>
    <col min="14" max="14" width="10.75" customWidth="1"/>
    <col min="15" max="15" width="11.125" customWidth="1"/>
    <col min="16" max="16" width="9.75" customWidth="1"/>
    <col min="17" max="21" width="17.375" customWidth="1"/>
    <col min="22" max="22" width="17.5" customWidth="1"/>
    <col min="23" max="23" width="17.3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6"/>
      <c r="E2" s="41"/>
      <c r="F2" s="41"/>
      <c r="G2" s="41"/>
      <c r="H2" s="41"/>
      <c r="U2" s="166"/>
      <c r="W2" s="171" t="s">
        <v>276</v>
      </c>
    </row>
    <row r="3" ht="46.5" customHeight="1" spans="1:23">
      <c r="A3" s="43" t="str">
        <f>"2025"&amp;"年部门项目支出预算表"</f>
        <v>2025年部门项目支出预算表</v>
      </c>
      <c r="B3" s="43"/>
      <c r="C3" s="43"/>
      <c r="D3" s="43"/>
      <c r="E3" s="43"/>
      <c r="F3" s="43"/>
      <c r="G3" s="43"/>
      <c r="H3" s="43"/>
      <c r="I3" s="43"/>
      <c r="J3" s="43"/>
      <c r="K3" s="43"/>
      <c r="L3" s="43"/>
      <c r="M3" s="43"/>
      <c r="N3" s="43"/>
      <c r="O3" s="43"/>
      <c r="P3" s="43"/>
      <c r="Q3" s="43"/>
      <c r="R3" s="43"/>
      <c r="S3" s="43"/>
      <c r="T3" s="43"/>
      <c r="U3" s="43"/>
      <c r="V3" s="43"/>
      <c r="W3" s="43"/>
    </row>
    <row r="4" ht="13.5" customHeight="1" spans="1:23">
      <c r="A4" s="44" t="str">
        <f>"单位名称："&amp;"昆明市呈贡区人力资源和社会保障局"</f>
        <v>单位名称：昆明市呈贡区人力资源和社会保障局</v>
      </c>
      <c r="B4" s="45"/>
      <c r="C4" s="45"/>
      <c r="D4" s="45"/>
      <c r="E4" s="45"/>
      <c r="F4" s="45"/>
      <c r="G4" s="45"/>
      <c r="H4" s="45"/>
      <c r="I4" s="46"/>
      <c r="J4" s="46"/>
      <c r="K4" s="46"/>
      <c r="L4" s="46"/>
      <c r="M4" s="46"/>
      <c r="N4" s="46"/>
      <c r="O4" s="46"/>
      <c r="P4" s="46"/>
      <c r="Q4" s="46"/>
      <c r="U4" s="166"/>
      <c r="W4" s="150" t="s">
        <v>1</v>
      </c>
    </row>
    <row r="5" ht="21.75" customHeight="1" spans="1:23">
      <c r="A5" s="48" t="s">
        <v>277</v>
      </c>
      <c r="B5" s="49" t="s">
        <v>189</v>
      </c>
      <c r="C5" s="48" t="s">
        <v>190</v>
      </c>
      <c r="D5" s="48" t="s">
        <v>278</v>
      </c>
      <c r="E5" s="49" t="s">
        <v>191</v>
      </c>
      <c r="F5" s="49" t="s">
        <v>192</v>
      </c>
      <c r="G5" s="49" t="s">
        <v>279</v>
      </c>
      <c r="H5" s="49" t="s">
        <v>280</v>
      </c>
      <c r="I5" s="63" t="s">
        <v>55</v>
      </c>
      <c r="J5" s="13" t="s">
        <v>281</v>
      </c>
      <c r="K5" s="14"/>
      <c r="L5" s="14"/>
      <c r="M5" s="36"/>
      <c r="N5" s="13" t="s">
        <v>197</v>
      </c>
      <c r="O5" s="14"/>
      <c r="P5" s="36"/>
      <c r="Q5" s="49" t="s">
        <v>61</v>
      </c>
      <c r="R5" s="13" t="s">
        <v>62</v>
      </c>
      <c r="S5" s="14"/>
      <c r="T5" s="14"/>
      <c r="U5" s="14"/>
      <c r="V5" s="14"/>
      <c r="W5" s="36"/>
    </row>
    <row r="6" ht="21.75" customHeight="1" spans="1:23">
      <c r="A6" s="50"/>
      <c r="B6" s="64"/>
      <c r="C6" s="50"/>
      <c r="D6" s="50"/>
      <c r="E6" s="51"/>
      <c r="F6" s="51"/>
      <c r="G6" s="51"/>
      <c r="H6" s="51"/>
      <c r="I6" s="64"/>
      <c r="J6" s="167" t="s">
        <v>58</v>
      </c>
      <c r="K6" s="168"/>
      <c r="L6" s="49" t="s">
        <v>59</v>
      </c>
      <c r="M6" s="49" t="s">
        <v>60</v>
      </c>
      <c r="N6" s="49" t="s">
        <v>58</v>
      </c>
      <c r="O6" s="49" t="s">
        <v>59</v>
      </c>
      <c r="P6" s="49" t="s">
        <v>60</v>
      </c>
      <c r="Q6" s="51"/>
      <c r="R6" s="49" t="s">
        <v>57</v>
      </c>
      <c r="S6" s="49" t="s">
        <v>64</v>
      </c>
      <c r="T6" s="49" t="s">
        <v>203</v>
      </c>
      <c r="U6" s="49" t="s">
        <v>66</v>
      </c>
      <c r="V6" s="49" t="s">
        <v>67</v>
      </c>
      <c r="W6" s="49" t="s">
        <v>68</v>
      </c>
    </row>
    <row r="7" ht="21" customHeight="1" spans="1:23">
      <c r="A7" s="64"/>
      <c r="B7" s="64"/>
      <c r="C7" s="64"/>
      <c r="D7" s="64"/>
      <c r="E7" s="64"/>
      <c r="F7" s="64"/>
      <c r="G7" s="64"/>
      <c r="H7" s="64"/>
      <c r="I7" s="64"/>
      <c r="J7" s="169" t="s">
        <v>57</v>
      </c>
      <c r="K7" s="170"/>
      <c r="L7" s="64"/>
      <c r="M7" s="64"/>
      <c r="N7" s="64"/>
      <c r="O7" s="64"/>
      <c r="P7" s="64"/>
      <c r="Q7" s="64"/>
      <c r="R7" s="64"/>
      <c r="S7" s="64"/>
      <c r="T7" s="64"/>
      <c r="U7" s="64"/>
      <c r="V7" s="64"/>
      <c r="W7" s="64"/>
    </row>
    <row r="8" ht="39.75" customHeight="1" spans="1:23">
      <c r="A8" s="53"/>
      <c r="B8" s="55"/>
      <c r="C8" s="53"/>
      <c r="D8" s="53"/>
      <c r="E8" s="54"/>
      <c r="F8" s="54"/>
      <c r="G8" s="54"/>
      <c r="H8" s="54"/>
      <c r="I8" s="55"/>
      <c r="J8" s="18" t="s">
        <v>57</v>
      </c>
      <c r="K8" s="18" t="s">
        <v>282</v>
      </c>
      <c r="L8" s="54"/>
      <c r="M8" s="54"/>
      <c r="N8" s="54"/>
      <c r="O8" s="54"/>
      <c r="P8" s="54"/>
      <c r="Q8" s="54"/>
      <c r="R8" s="54"/>
      <c r="S8" s="54"/>
      <c r="T8" s="54"/>
      <c r="U8" s="55"/>
      <c r="V8" s="54"/>
      <c r="W8" s="54"/>
    </row>
    <row r="9" ht="15" customHeight="1" spans="1:23">
      <c r="A9" s="56">
        <v>1</v>
      </c>
      <c r="B9" s="56">
        <v>2</v>
      </c>
      <c r="C9" s="56">
        <v>3</v>
      </c>
      <c r="D9" s="56">
        <v>4</v>
      </c>
      <c r="E9" s="56">
        <v>5</v>
      </c>
      <c r="F9" s="56">
        <v>6</v>
      </c>
      <c r="G9" s="56">
        <v>7</v>
      </c>
      <c r="H9" s="56">
        <v>8</v>
      </c>
      <c r="I9" s="56">
        <v>9</v>
      </c>
      <c r="J9" s="56">
        <v>10</v>
      </c>
      <c r="K9" s="56">
        <v>11</v>
      </c>
      <c r="L9" s="70">
        <v>12</v>
      </c>
      <c r="M9" s="70">
        <v>13</v>
      </c>
      <c r="N9" s="70">
        <v>14</v>
      </c>
      <c r="O9" s="70">
        <v>15</v>
      </c>
      <c r="P9" s="70">
        <v>16</v>
      </c>
      <c r="Q9" s="70">
        <v>17</v>
      </c>
      <c r="R9" s="70">
        <v>18</v>
      </c>
      <c r="S9" s="70">
        <v>19</v>
      </c>
      <c r="T9" s="70">
        <v>20</v>
      </c>
      <c r="U9" s="56">
        <v>21</v>
      </c>
      <c r="V9" s="70">
        <v>22</v>
      </c>
      <c r="W9" s="56">
        <v>23</v>
      </c>
    </row>
    <row r="10" ht="21.75" customHeight="1" spans="1:23">
      <c r="A10" s="102" t="s">
        <v>283</v>
      </c>
      <c r="B10" s="102" t="s">
        <v>284</v>
      </c>
      <c r="C10" s="102" t="s">
        <v>285</v>
      </c>
      <c r="D10" s="102" t="s">
        <v>70</v>
      </c>
      <c r="E10" s="102" t="s">
        <v>110</v>
      </c>
      <c r="F10" s="102" t="s">
        <v>111</v>
      </c>
      <c r="G10" s="102" t="s">
        <v>264</v>
      </c>
      <c r="H10" s="102" t="s">
        <v>265</v>
      </c>
      <c r="I10" s="112">
        <v>36200</v>
      </c>
      <c r="J10" s="112">
        <v>36200</v>
      </c>
      <c r="K10" s="112">
        <v>36200</v>
      </c>
      <c r="L10" s="112"/>
      <c r="M10" s="112"/>
      <c r="N10" s="112"/>
      <c r="O10" s="112"/>
      <c r="P10" s="112"/>
      <c r="Q10" s="112"/>
      <c r="R10" s="112"/>
      <c r="S10" s="112"/>
      <c r="T10" s="112"/>
      <c r="U10" s="112"/>
      <c r="V10" s="112"/>
      <c r="W10" s="112"/>
    </row>
    <row r="11" ht="21.75" customHeight="1" spans="1:23">
      <c r="A11" s="102" t="s">
        <v>286</v>
      </c>
      <c r="B11" s="102" t="s">
        <v>287</v>
      </c>
      <c r="C11" s="102" t="s">
        <v>288</v>
      </c>
      <c r="D11" s="102" t="s">
        <v>70</v>
      </c>
      <c r="E11" s="102" t="s">
        <v>110</v>
      </c>
      <c r="F11" s="102" t="s">
        <v>111</v>
      </c>
      <c r="G11" s="102" t="s">
        <v>289</v>
      </c>
      <c r="H11" s="102" t="s">
        <v>290</v>
      </c>
      <c r="I11" s="112">
        <v>150000</v>
      </c>
      <c r="J11" s="112">
        <v>150000</v>
      </c>
      <c r="K11" s="112">
        <v>150000</v>
      </c>
      <c r="L11" s="112"/>
      <c r="M11" s="112"/>
      <c r="N11" s="112"/>
      <c r="O11" s="112"/>
      <c r="P11" s="112"/>
      <c r="Q11" s="112"/>
      <c r="R11" s="112"/>
      <c r="S11" s="112"/>
      <c r="T11" s="112"/>
      <c r="U11" s="112"/>
      <c r="V11" s="112"/>
      <c r="W11" s="112"/>
    </row>
    <row r="12" ht="21.75" customHeight="1" spans="1:23">
      <c r="A12" s="102" t="s">
        <v>286</v>
      </c>
      <c r="B12" s="102" t="s">
        <v>291</v>
      </c>
      <c r="C12" s="102" t="s">
        <v>292</v>
      </c>
      <c r="D12" s="102" t="s">
        <v>70</v>
      </c>
      <c r="E12" s="102" t="s">
        <v>110</v>
      </c>
      <c r="F12" s="102" t="s">
        <v>111</v>
      </c>
      <c r="G12" s="102" t="s">
        <v>243</v>
      </c>
      <c r="H12" s="102" t="s">
        <v>244</v>
      </c>
      <c r="I12" s="112">
        <v>50000</v>
      </c>
      <c r="J12" s="112">
        <v>50000</v>
      </c>
      <c r="K12" s="112">
        <v>50000</v>
      </c>
      <c r="L12" s="112"/>
      <c r="M12" s="112"/>
      <c r="N12" s="112"/>
      <c r="O12" s="112"/>
      <c r="P12" s="112"/>
      <c r="Q12" s="112"/>
      <c r="R12" s="112"/>
      <c r="S12" s="112"/>
      <c r="T12" s="112"/>
      <c r="U12" s="112"/>
      <c r="V12" s="112"/>
      <c r="W12" s="112"/>
    </row>
    <row r="13" ht="21.75" customHeight="1" spans="1:23">
      <c r="A13" s="102" t="s">
        <v>286</v>
      </c>
      <c r="B13" s="102" t="s">
        <v>293</v>
      </c>
      <c r="C13" s="102" t="s">
        <v>294</v>
      </c>
      <c r="D13" s="102" t="s">
        <v>70</v>
      </c>
      <c r="E13" s="102" t="s">
        <v>110</v>
      </c>
      <c r="F13" s="102" t="s">
        <v>111</v>
      </c>
      <c r="G13" s="102" t="s">
        <v>243</v>
      </c>
      <c r="H13" s="102" t="s">
        <v>244</v>
      </c>
      <c r="I13" s="112">
        <v>80000</v>
      </c>
      <c r="J13" s="112">
        <v>80000</v>
      </c>
      <c r="K13" s="112">
        <v>80000</v>
      </c>
      <c r="L13" s="112"/>
      <c r="M13" s="112"/>
      <c r="N13" s="112"/>
      <c r="O13" s="112"/>
      <c r="P13" s="112"/>
      <c r="Q13" s="112"/>
      <c r="R13" s="112"/>
      <c r="S13" s="112"/>
      <c r="T13" s="112"/>
      <c r="U13" s="112"/>
      <c r="V13" s="112"/>
      <c r="W13" s="112"/>
    </row>
    <row r="14" ht="21.75" customHeight="1" spans="1:23">
      <c r="A14" s="102" t="s">
        <v>286</v>
      </c>
      <c r="B14" s="102" t="s">
        <v>295</v>
      </c>
      <c r="C14" s="102" t="s">
        <v>296</v>
      </c>
      <c r="D14" s="102" t="s">
        <v>70</v>
      </c>
      <c r="E14" s="102" t="s">
        <v>110</v>
      </c>
      <c r="F14" s="102" t="s">
        <v>111</v>
      </c>
      <c r="G14" s="102" t="s">
        <v>257</v>
      </c>
      <c r="H14" s="102" t="s">
        <v>258</v>
      </c>
      <c r="I14" s="112">
        <v>60000</v>
      </c>
      <c r="J14" s="112">
        <v>60000</v>
      </c>
      <c r="K14" s="112">
        <v>60000</v>
      </c>
      <c r="L14" s="112"/>
      <c r="M14" s="112"/>
      <c r="N14" s="112"/>
      <c r="O14" s="112"/>
      <c r="P14" s="112"/>
      <c r="Q14" s="112"/>
      <c r="R14" s="112"/>
      <c r="S14" s="112"/>
      <c r="T14" s="112"/>
      <c r="U14" s="112"/>
      <c r="V14" s="112"/>
      <c r="W14" s="112"/>
    </row>
    <row r="15" ht="21.75" customHeight="1" spans="1:23">
      <c r="A15" s="102" t="s">
        <v>286</v>
      </c>
      <c r="B15" s="102" t="s">
        <v>297</v>
      </c>
      <c r="C15" s="102" t="s">
        <v>298</v>
      </c>
      <c r="D15" s="102" t="s">
        <v>70</v>
      </c>
      <c r="E15" s="102" t="s">
        <v>110</v>
      </c>
      <c r="F15" s="102" t="s">
        <v>111</v>
      </c>
      <c r="G15" s="102" t="s">
        <v>289</v>
      </c>
      <c r="H15" s="102" t="s">
        <v>290</v>
      </c>
      <c r="I15" s="112">
        <v>2891400</v>
      </c>
      <c r="J15" s="112">
        <v>2891400</v>
      </c>
      <c r="K15" s="112">
        <v>2891400</v>
      </c>
      <c r="L15" s="112"/>
      <c r="M15" s="112"/>
      <c r="N15" s="112"/>
      <c r="O15" s="112"/>
      <c r="P15" s="112"/>
      <c r="Q15" s="112"/>
      <c r="R15" s="112"/>
      <c r="S15" s="112"/>
      <c r="T15" s="112"/>
      <c r="U15" s="112"/>
      <c r="V15" s="112"/>
      <c r="W15" s="112"/>
    </row>
    <row r="16" ht="21.75" customHeight="1" spans="1:23">
      <c r="A16" s="102" t="s">
        <v>286</v>
      </c>
      <c r="B16" s="102" t="s">
        <v>299</v>
      </c>
      <c r="C16" s="102" t="s">
        <v>300</v>
      </c>
      <c r="D16" s="102" t="s">
        <v>70</v>
      </c>
      <c r="E16" s="102" t="s">
        <v>110</v>
      </c>
      <c r="F16" s="102" t="s">
        <v>111</v>
      </c>
      <c r="G16" s="102" t="s">
        <v>243</v>
      </c>
      <c r="H16" s="102" t="s">
        <v>244</v>
      </c>
      <c r="I16" s="112">
        <v>14400</v>
      </c>
      <c r="J16" s="112">
        <v>14400</v>
      </c>
      <c r="K16" s="112">
        <v>14400</v>
      </c>
      <c r="L16" s="112"/>
      <c r="M16" s="112"/>
      <c r="N16" s="112"/>
      <c r="O16" s="112"/>
      <c r="P16" s="112"/>
      <c r="Q16" s="112"/>
      <c r="R16" s="112"/>
      <c r="S16" s="112"/>
      <c r="T16" s="112"/>
      <c r="U16" s="112"/>
      <c r="V16" s="112"/>
      <c r="W16" s="112"/>
    </row>
    <row r="17" ht="21.75" customHeight="1" spans="1:23">
      <c r="A17" s="102" t="s">
        <v>286</v>
      </c>
      <c r="B17" s="102" t="s">
        <v>301</v>
      </c>
      <c r="C17" s="102" t="s">
        <v>302</v>
      </c>
      <c r="D17" s="102" t="s">
        <v>70</v>
      </c>
      <c r="E17" s="102" t="s">
        <v>110</v>
      </c>
      <c r="F17" s="102" t="s">
        <v>111</v>
      </c>
      <c r="G17" s="102" t="s">
        <v>289</v>
      </c>
      <c r="H17" s="102" t="s">
        <v>290</v>
      </c>
      <c r="I17" s="112">
        <v>45000</v>
      </c>
      <c r="J17" s="112">
        <v>45000</v>
      </c>
      <c r="K17" s="112">
        <v>45000</v>
      </c>
      <c r="L17" s="112"/>
      <c r="M17" s="112"/>
      <c r="N17" s="112"/>
      <c r="O17" s="112"/>
      <c r="P17" s="112"/>
      <c r="Q17" s="112"/>
      <c r="R17" s="112"/>
      <c r="S17" s="112"/>
      <c r="T17" s="112"/>
      <c r="U17" s="112"/>
      <c r="V17" s="112"/>
      <c r="W17" s="112"/>
    </row>
    <row r="18" ht="21.75" customHeight="1" spans="1:23">
      <c r="A18" s="102" t="s">
        <v>286</v>
      </c>
      <c r="B18" s="102" t="s">
        <v>303</v>
      </c>
      <c r="C18" s="102" t="s">
        <v>304</v>
      </c>
      <c r="D18" s="102" t="s">
        <v>70</v>
      </c>
      <c r="E18" s="102" t="s">
        <v>110</v>
      </c>
      <c r="F18" s="102" t="s">
        <v>111</v>
      </c>
      <c r="G18" s="102" t="s">
        <v>305</v>
      </c>
      <c r="H18" s="102" t="s">
        <v>306</v>
      </c>
      <c r="I18" s="112">
        <v>1281000</v>
      </c>
      <c r="J18" s="112">
        <v>1281000</v>
      </c>
      <c r="K18" s="112">
        <v>1281000</v>
      </c>
      <c r="L18" s="112"/>
      <c r="M18" s="112"/>
      <c r="N18" s="112"/>
      <c r="O18" s="112"/>
      <c r="P18" s="112"/>
      <c r="Q18" s="112"/>
      <c r="R18" s="112"/>
      <c r="S18" s="112"/>
      <c r="T18" s="112"/>
      <c r="U18" s="112"/>
      <c r="V18" s="112"/>
      <c r="W18" s="112"/>
    </row>
    <row r="19" ht="21.75" customHeight="1" spans="1:23">
      <c r="A19" s="102" t="s">
        <v>286</v>
      </c>
      <c r="B19" s="102" t="s">
        <v>307</v>
      </c>
      <c r="C19" s="102" t="s">
        <v>308</v>
      </c>
      <c r="D19" s="102" t="s">
        <v>70</v>
      </c>
      <c r="E19" s="102" t="s">
        <v>110</v>
      </c>
      <c r="F19" s="102" t="s">
        <v>111</v>
      </c>
      <c r="G19" s="102" t="s">
        <v>243</v>
      </c>
      <c r="H19" s="102" t="s">
        <v>244</v>
      </c>
      <c r="I19" s="112">
        <v>24000</v>
      </c>
      <c r="J19" s="112">
        <v>24000</v>
      </c>
      <c r="K19" s="112">
        <v>24000</v>
      </c>
      <c r="L19" s="112"/>
      <c r="M19" s="112"/>
      <c r="N19" s="112"/>
      <c r="O19" s="112"/>
      <c r="P19" s="112"/>
      <c r="Q19" s="112"/>
      <c r="R19" s="112"/>
      <c r="S19" s="112"/>
      <c r="T19" s="112"/>
      <c r="U19" s="112"/>
      <c r="V19" s="112"/>
      <c r="W19" s="112"/>
    </row>
    <row r="20" ht="21.75" customHeight="1" spans="1:23">
      <c r="A20" s="102" t="s">
        <v>286</v>
      </c>
      <c r="B20" s="102" t="s">
        <v>309</v>
      </c>
      <c r="C20" s="102" t="s">
        <v>310</v>
      </c>
      <c r="D20" s="102" t="s">
        <v>70</v>
      </c>
      <c r="E20" s="102" t="s">
        <v>110</v>
      </c>
      <c r="F20" s="102" t="s">
        <v>111</v>
      </c>
      <c r="G20" s="102" t="s">
        <v>243</v>
      </c>
      <c r="H20" s="102" t="s">
        <v>244</v>
      </c>
      <c r="I20" s="112">
        <v>33000</v>
      </c>
      <c r="J20" s="112">
        <v>33000</v>
      </c>
      <c r="K20" s="112">
        <v>33000</v>
      </c>
      <c r="L20" s="112"/>
      <c r="M20" s="112"/>
      <c r="N20" s="112"/>
      <c r="O20" s="112"/>
      <c r="P20" s="112"/>
      <c r="Q20" s="112"/>
      <c r="R20" s="112"/>
      <c r="S20" s="112"/>
      <c r="T20" s="112"/>
      <c r="U20" s="112"/>
      <c r="V20" s="112"/>
      <c r="W20" s="112"/>
    </row>
    <row r="21" ht="21.75" customHeight="1" spans="1:23">
      <c r="A21" s="102" t="s">
        <v>286</v>
      </c>
      <c r="B21" s="102" t="s">
        <v>311</v>
      </c>
      <c r="C21" s="102" t="s">
        <v>312</v>
      </c>
      <c r="D21" s="102" t="s">
        <v>70</v>
      </c>
      <c r="E21" s="102" t="s">
        <v>110</v>
      </c>
      <c r="F21" s="102" t="s">
        <v>111</v>
      </c>
      <c r="G21" s="102" t="s">
        <v>243</v>
      </c>
      <c r="H21" s="102" t="s">
        <v>244</v>
      </c>
      <c r="I21" s="112">
        <v>5000</v>
      </c>
      <c r="J21" s="112">
        <v>5000</v>
      </c>
      <c r="K21" s="112">
        <v>5000</v>
      </c>
      <c r="L21" s="112"/>
      <c r="M21" s="112"/>
      <c r="N21" s="112"/>
      <c r="O21" s="112"/>
      <c r="P21" s="112"/>
      <c r="Q21" s="112"/>
      <c r="R21" s="112"/>
      <c r="S21" s="112"/>
      <c r="T21" s="112"/>
      <c r="U21" s="112"/>
      <c r="V21" s="112"/>
      <c r="W21" s="112"/>
    </row>
    <row r="22" ht="21.75" customHeight="1" spans="1:23">
      <c r="A22" s="102" t="s">
        <v>286</v>
      </c>
      <c r="B22" s="102" t="s">
        <v>313</v>
      </c>
      <c r="C22" s="102" t="s">
        <v>314</v>
      </c>
      <c r="D22" s="102" t="s">
        <v>70</v>
      </c>
      <c r="E22" s="102" t="s">
        <v>110</v>
      </c>
      <c r="F22" s="102" t="s">
        <v>111</v>
      </c>
      <c r="G22" s="102" t="s">
        <v>249</v>
      </c>
      <c r="H22" s="102" t="s">
        <v>250</v>
      </c>
      <c r="I22" s="112">
        <v>140000</v>
      </c>
      <c r="J22" s="112">
        <v>140000</v>
      </c>
      <c r="K22" s="112">
        <v>140000</v>
      </c>
      <c r="L22" s="112"/>
      <c r="M22" s="112"/>
      <c r="N22" s="112"/>
      <c r="O22" s="112"/>
      <c r="P22" s="112"/>
      <c r="Q22" s="112"/>
      <c r="R22" s="112"/>
      <c r="S22" s="112"/>
      <c r="T22" s="112"/>
      <c r="U22" s="112"/>
      <c r="V22" s="112"/>
      <c r="W22" s="112"/>
    </row>
    <row r="23" ht="21.75" customHeight="1" spans="1:23">
      <c r="A23" s="102" t="s">
        <v>286</v>
      </c>
      <c r="B23" s="102" t="s">
        <v>315</v>
      </c>
      <c r="C23" s="102" t="s">
        <v>316</v>
      </c>
      <c r="D23" s="102" t="s">
        <v>70</v>
      </c>
      <c r="E23" s="102" t="s">
        <v>110</v>
      </c>
      <c r="F23" s="102" t="s">
        <v>111</v>
      </c>
      <c r="G23" s="102" t="s">
        <v>243</v>
      </c>
      <c r="H23" s="102" t="s">
        <v>244</v>
      </c>
      <c r="I23" s="112">
        <v>80000</v>
      </c>
      <c r="J23" s="112">
        <v>80000</v>
      </c>
      <c r="K23" s="112">
        <v>80000</v>
      </c>
      <c r="L23" s="112"/>
      <c r="M23" s="112"/>
      <c r="N23" s="112"/>
      <c r="O23" s="112"/>
      <c r="P23" s="112"/>
      <c r="Q23" s="112"/>
      <c r="R23" s="112"/>
      <c r="S23" s="112"/>
      <c r="T23" s="112"/>
      <c r="U23" s="112"/>
      <c r="V23" s="112"/>
      <c r="W23" s="112"/>
    </row>
    <row r="24" ht="21.75" customHeight="1" spans="1:23">
      <c r="A24" s="102" t="s">
        <v>286</v>
      </c>
      <c r="B24" s="102" t="s">
        <v>315</v>
      </c>
      <c r="C24" s="102" t="s">
        <v>316</v>
      </c>
      <c r="D24" s="102" t="s">
        <v>70</v>
      </c>
      <c r="E24" s="102" t="s">
        <v>110</v>
      </c>
      <c r="F24" s="102" t="s">
        <v>111</v>
      </c>
      <c r="G24" s="102" t="s">
        <v>289</v>
      </c>
      <c r="H24" s="102" t="s">
        <v>290</v>
      </c>
      <c r="I24" s="112">
        <v>110000</v>
      </c>
      <c r="J24" s="112">
        <v>110000</v>
      </c>
      <c r="K24" s="112">
        <v>110000</v>
      </c>
      <c r="L24" s="112"/>
      <c r="M24" s="112"/>
      <c r="N24" s="112"/>
      <c r="O24" s="112"/>
      <c r="P24" s="112"/>
      <c r="Q24" s="112"/>
      <c r="R24" s="112"/>
      <c r="S24" s="112"/>
      <c r="T24" s="112"/>
      <c r="U24" s="112"/>
      <c r="V24" s="112"/>
      <c r="W24" s="112"/>
    </row>
    <row r="25" ht="18.75" customHeight="1" spans="1:23">
      <c r="A25" s="67" t="s">
        <v>178</v>
      </c>
      <c r="B25" s="68"/>
      <c r="C25" s="68"/>
      <c r="D25" s="68"/>
      <c r="E25" s="68"/>
      <c r="F25" s="68"/>
      <c r="G25" s="68"/>
      <c r="H25" s="69"/>
      <c r="I25" s="112">
        <v>5000000</v>
      </c>
      <c r="J25" s="112">
        <v>5000000</v>
      </c>
      <c r="K25" s="112">
        <v>5000000</v>
      </c>
      <c r="L25" s="112"/>
      <c r="M25" s="112"/>
      <c r="N25" s="112"/>
      <c r="O25" s="112"/>
      <c r="P25" s="112"/>
      <c r="Q25" s="112"/>
      <c r="R25" s="112"/>
      <c r="S25" s="112"/>
      <c r="T25" s="112"/>
      <c r="U25" s="112"/>
      <c r="V25" s="112"/>
      <c r="W25" s="112"/>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8"/>
  <sheetViews>
    <sheetView showZeros="0" workbookViewId="0">
      <pane ySplit="1" topLeftCell="A2" activePane="bottomLeft" state="frozen"/>
      <selection/>
      <selection pane="bottomLeft" activeCell="B7" sqref="B7"/>
    </sheetView>
  </sheetViews>
  <sheetFormatPr defaultColWidth="8" defaultRowHeight="12" customHeight="1"/>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16.5" customWidth="1"/>
  </cols>
  <sheetData>
    <row r="1" customHeight="1" spans="1:10">
      <c r="A1" s="1"/>
      <c r="B1" s="1"/>
      <c r="C1" s="1"/>
      <c r="D1" s="1"/>
      <c r="E1" s="1"/>
      <c r="F1" s="1"/>
      <c r="G1" s="1"/>
      <c r="H1" s="1"/>
      <c r="I1" s="1"/>
      <c r="J1" s="1"/>
    </row>
    <row r="2" ht="18" customHeight="1" spans="10:10">
      <c r="J2" s="42" t="s">
        <v>317</v>
      </c>
    </row>
    <row r="3" ht="39.75" customHeight="1" spans="1:10">
      <c r="A3" s="99" t="str">
        <f>"2025"&amp;"年部门项目支出绩效目标表"</f>
        <v>2025年部门项目支出绩效目标表</v>
      </c>
      <c r="B3" s="43"/>
      <c r="C3" s="43"/>
      <c r="D3" s="43"/>
      <c r="E3" s="43"/>
      <c r="F3" s="100"/>
      <c r="G3" s="43"/>
      <c r="H3" s="100"/>
      <c r="I3" s="100"/>
      <c r="J3" s="43"/>
    </row>
    <row r="4" ht="17.25" customHeight="1" spans="1:1">
      <c r="A4" s="44" t="str">
        <f>"单位名称："&amp;"昆明市呈贡区人力资源和社会保障局"</f>
        <v>单位名称：昆明市呈贡区人力资源和社会保障局</v>
      </c>
    </row>
    <row r="5" ht="44.25" customHeight="1" spans="1:10">
      <c r="A5" s="18" t="s">
        <v>190</v>
      </c>
      <c r="B5" s="18" t="s">
        <v>318</v>
      </c>
      <c r="C5" s="18" t="s">
        <v>319</v>
      </c>
      <c r="D5" s="18" t="s">
        <v>320</v>
      </c>
      <c r="E5" s="18" t="s">
        <v>321</v>
      </c>
      <c r="F5" s="101" t="s">
        <v>322</v>
      </c>
      <c r="G5" s="18" t="s">
        <v>323</v>
      </c>
      <c r="H5" s="101" t="s">
        <v>324</v>
      </c>
      <c r="I5" s="101" t="s">
        <v>325</v>
      </c>
      <c r="J5" s="18" t="s">
        <v>326</v>
      </c>
    </row>
    <row r="6" ht="18.75" customHeight="1" spans="1:10">
      <c r="A6" s="164">
        <v>1</v>
      </c>
      <c r="B6" s="164">
        <v>2</v>
      </c>
      <c r="C6" s="164">
        <v>3</v>
      </c>
      <c r="D6" s="164">
        <v>4</v>
      </c>
      <c r="E6" s="164">
        <v>5</v>
      </c>
      <c r="F6" s="70">
        <v>6</v>
      </c>
      <c r="G6" s="164">
        <v>7</v>
      </c>
      <c r="H6" s="70">
        <v>8</v>
      </c>
      <c r="I6" s="70">
        <v>9</v>
      </c>
      <c r="J6" s="164">
        <v>10</v>
      </c>
    </row>
    <row r="7" ht="42" customHeight="1" spans="1:10">
      <c r="A7" s="19" t="s">
        <v>70</v>
      </c>
      <c r="B7" s="102"/>
      <c r="C7" s="102"/>
      <c r="D7" s="102"/>
      <c r="E7" s="34"/>
      <c r="F7" s="103"/>
      <c r="G7" s="34"/>
      <c r="H7" s="103"/>
      <c r="I7" s="103"/>
      <c r="J7" s="34"/>
    </row>
    <row r="8" ht="42" customHeight="1" spans="1:10">
      <c r="A8" s="165" t="s">
        <v>288</v>
      </c>
      <c r="B8" s="33" t="s">
        <v>327</v>
      </c>
      <c r="C8" s="33" t="s">
        <v>328</v>
      </c>
      <c r="D8" s="33" t="s">
        <v>329</v>
      </c>
      <c r="E8" s="19" t="s">
        <v>330</v>
      </c>
      <c r="F8" s="33" t="s">
        <v>331</v>
      </c>
      <c r="G8" s="19" t="s">
        <v>332</v>
      </c>
      <c r="H8" s="33" t="s">
        <v>333</v>
      </c>
      <c r="I8" s="33" t="s">
        <v>334</v>
      </c>
      <c r="J8" s="19" t="s">
        <v>335</v>
      </c>
    </row>
    <row r="9" ht="42" customHeight="1" spans="1:10">
      <c r="A9" s="165" t="s">
        <v>288</v>
      </c>
      <c r="B9" s="33" t="s">
        <v>327</v>
      </c>
      <c r="C9" s="33" t="s">
        <v>328</v>
      </c>
      <c r="D9" s="33" t="s">
        <v>336</v>
      </c>
      <c r="E9" s="19" t="s">
        <v>337</v>
      </c>
      <c r="F9" s="33" t="s">
        <v>338</v>
      </c>
      <c r="G9" s="19" t="s">
        <v>339</v>
      </c>
      <c r="H9" s="33" t="s">
        <v>340</v>
      </c>
      <c r="I9" s="33" t="s">
        <v>341</v>
      </c>
      <c r="J9" s="19" t="s">
        <v>342</v>
      </c>
    </row>
    <row r="10" ht="42" customHeight="1" spans="1:10">
      <c r="A10" s="165" t="s">
        <v>288</v>
      </c>
      <c r="B10" s="33" t="s">
        <v>327</v>
      </c>
      <c r="C10" s="33" t="s">
        <v>328</v>
      </c>
      <c r="D10" s="33" t="s">
        <v>343</v>
      </c>
      <c r="E10" s="19" t="s">
        <v>344</v>
      </c>
      <c r="F10" s="33" t="s">
        <v>338</v>
      </c>
      <c r="G10" s="19" t="s">
        <v>339</v>
      </c>
      <c r="H10" s="33" t="s">
        <v>345</v>
      </c>
      <c r="I10" s="33" t="s">
        <v>341</v>
      </c>
      <c r="J10" s="19" t="s">
        <v>346</v>
      </c>
    </row>
    <row r="11" ht="42" customHeight="1" spans="1:10">
      <c r="A11" s="165" t="s">
        <v>288</v>
      </c>
      <c r="B11" s="33" t="s">
        <v>327</v>
      </c>
      <c r="C11" s="33" t="s">
        <v>347</v>
      </c>
      <c r="D11" s="33" t="s">
        <v>348</v>
      </c>
      <c r="E11" s="19" t="s">
        <v>349</v>
      </c>
      <c r="F11" s="33" t="s">
        <v>338</v>
      </c>
      <c r="G11" s="19" t="s">
        <v>350</v>
      </c>
      <c r="H11" s="33" t="s">
        <v>345</v>
      </c>
      <c r="I11" s="33" t="s">
        <v>341</v>
      </c>
      <c r="J11" s="19" t="s">
        <v>349</v>
      </c>
    </row>
    <row r="12" ht="42" customHeight="1" spans="1:10">
      <c r="A12" s="165" t="s">
        <v>288</v>
      </c>
      <c r="B12" s="33" t="s">
        <v>327</v>
      </c>
      <c r="C12" s="33" t="s">
        <v>351</v>
      </c>
      <c r="D12" s="33" t="s">
        <v>352</v>
      </c>
      <c r="E12" s="19" t="s">
        <v>353</v>
      </c>
      <c r="F12" s="33" t="s">
        <v>331</v>
      </c>
      <c r="G12" s="19" t="s">
        <v>354</v>
      </c>
      <c r="H12" s="33" t="s">
        <v>345</v>
      </c>
      <c r="I12" s="33" t="s">
        <v>334</v>
      </c>
      <c r="J12" s="19" t="s">
        <v>355</v>
      </c>
    </row>
    <row r="13" ht="42" customHeight="1" spans="1:10">
      <c r="A13" s="165" t="s">
        <v>300</v>
      </c>
      <c r="B13" s="33" t="s">
        <v>356</v>
      </c>
      <c r="C13" s="33" t="s">
        <v>328</v>
      </c>
      <c r="D13" s="33" t="s">
        <v>329</v>
      </c>
      <c r="E13" s="19" t="s">
        <v>357</v>
      </c>
      <c r="F13" s="33" t="s">
        <v>338</v>
      </c>
      <c r="G13" s="19" t="s">
        <v>358</v>
      </c>
      <c r="H13" s="33" t="s">
        <v>359</v>
      </c>
      <c r="I13" s="33" t="s">
        <v>334</v>
      </c>
      <c r="J13" s="19" t="s">
        <v>360</v>
      </c>
    </row>
    <row r="14" ht="42" customHeight="1" spans="1:10">
      <c r="A14" s="165" t="s">
        <v>300</v>
      </c>
      <c r="B14" s="33" t="s">
        <v>356</v>
      </c>
      <c r="C14" s="33" t="s">
        <v>328</v>
      </c>
      <c r="D14" s="33" t="s">
        <v>329</v>
      </c>
      <c r="E14" s="19" t="s">
        <v>361</v>
      </c>
      <c r="F14" s="33" t="s">
        <v>338</v>
      </c>
      <c r="G14" s="19" t="s">
        <v>362</v>
      </c>
      <c r="H14" s="33" t="s">
        <v>363</v>
      </c>
      <c r="I14" s="33" t="s">
        <v>334</v>
      </c>
      <c r="J14" s="19" t="s">
        <v>360</v>
      </c>
    </row>
    <row r="15" ht="42" customHeight="1" spans="1:10">
      <c r="A15" s="165" t="s">
        <v>300</v>
      </c>
      <c r="B15" s="33" t="s">
        <v>356</v>
      </c>
      <c r="C15" s="33" t="s">
        <v>328</v>
      </c>
      <c r="D15" s="33" t="s">
        <v>329</v>
      </c>
      <c r="E15" s="19" t="s">
        <v>364</v>
      </c>
      <c r="F15" s="33" t="s">
        <v>338</v>
      </c>
      <c r="G15" s="19" t="s">
        <v>365</v>
      </c>
      <c r="H15" s="33" t="s">
        <v>363</v>
      </c>
      <c r="I15" s="33" t="s">
        <v>334</v>
      </c>
      <c r="J15" s="19" t="s">
        <v>360</v>
      </c>
    </row>
    <row r="16" ht="42" customHeight="1" spans="1:10">
      <c r="A16" s="165" t="s">
        <v>300</v>
      </c>
      <c r="B16" s="33" t="s">
        <v>356</v>
      </c>
      <c r="C16" s="33" t="s">
        <v>347</v>
      </c>
      <c r="D16" s="33" t="s">
        <v>348</v>
      </c>
      <c r="E16" s="19" t="s">
        <v>366</v>
      </c>
      <c r="F16" s="33" t="s">
        <v>338</v>
      </c>
      <c r="G16" s="19" t="s">
        <v>354</v>
      </c>
      <c r="H16" s="33" t="s">
        <v>345</v>
      </c>
      <c r="I16" s="33" t="s">
        <v>341</v>
      </c>
      <c r="J16" s="19" t="s">
        <v>366</v>
      </c>
    </row>
    <row r="17" ht="42" customHeight="1" spans="1:10">
      <c r="A17" s="165" t="s">
        <v>300</v>
      </c>
      <c r="B17" s="33" t="s">
        <v>356</v>
      </c>
      <c r="C17" s="33" t="s">
        <v>351</v>
      </c>
      <c r="D17" s="33" t="s">
        <v>352</v>
      </c>
      <c r="E17" s="19" t="s">
        <v>367</v>
      </c>
      <c r="F17" s="33" t="s">
        <v>338</v>
      </c>
      <c r="G17" s="19" t="s">
        <v>354</v>
      </c>
      <c r="H17" s="33" t="s">
        <v>345</v>
      </c>
      <c r="I17" s="33" t="s">
        <v>341</v>
      </c>
      <c r="J17" s="19" t="s">
        <v>367</v>
      </c>
    </row>
    <row r="18" ht="42" customHeight="1" spans="1:10">
      <c r="A18" s="165" t="s">
        <v>316</v>
      </c>
      <c r="B18" s="33" t="s">
        <v>368</v>
      </c>
      <c r="C18" s="33" t="s">
        <v>328</v>
      </c>
      <c r="D18" s="33" t="s">
        <v>329</v>
      </c>
      <c r="E18" s="19" t="s">
        <v>369</v>
      </c>
      <c r="F18" s="33" t="s">
        <v>338</v>
      </c>
      <c r="G18" s="19" t="s">
        <v>339</v>
      </c>
      <c r="H18" s="33" t="s">
        <v>370</v>
      </c>
      <c r="I18" s="33" t="s">
        <v>334</v>
      </c>
      <c r="J18" s="19" t="s">
        <v>371</v>
      </c>
    </row>
    <row r="19" ht="42" customHeight="1" spans="1:10">
      <c r="A19" s="165" t="s">
        <v>316</v>
      </c>
      <c r="B19" s="33" t="s">
        <v>368</v>
      </c>
      <c r="C19" s="33" t="s">
        <v>328</v>
      </c>
      <c r="D19" s="33" t="s">
        <v>372</v>
      </c>
      <c r="E19" s="19" t="s">
        <v>373</v>
      </c>
      <c r="F19" s="33" t="s">
        <v>338</v>
      </c>
      <c r="G19" s="19" t="s">
        <v>374</v>
      </c>
      <c r="H19" s="33" t="s">
        <v>375</v>
      </c>
      <c r="I19" s="33" t="s">
        <v>334</v>
      </c>
      <c r="J19" s="19" t="s">
        <v>376</v>
      </c>
    </row>
    <row r="20" ht="42" customHeight="1" spans="1:10">
      <c r="A20" s="165" t="s">
        <v>316</v>
      </c>
      <c r="B20" s="33" t="s">
        <v>368</v>
      </c>
      <c r="C20" s="33" t="s">
        <v>347</v>
      </c>
      <c r="D20" s="33" t="s">
        <v>348</v>
      </c>
      <c r="E20" s="19" t="s">
        <v>377</v>
      </c>
      <c r="F20" s="33" t="s">
        <v>331</v>
      </c>
      <c r="G20" s="19" t="s">
        <v>378</v>
      </c>
      <c r="H20" s="33" t="s">
        <v>345</v>
      </c>
      <c r="I20" s="33" t="s">
        <v>341</v>
      </c>
      <c r="J20" s="19" t="s">
        <v>379</v>
      </c>
    </row>
    <row r="21" ht="42" customHeight="1" spans="1:10">
      <c r="A21" s="165" t="s">
        <v>316</v>
      </c>
      <c r="B21" s="33" t="s">
        <v>368</v>
      </c>
      <c r="C21" s="33" t="s">
        <v>351</v>
      </c>
      <c r="D21" s="33" t="s">
        <v>352</v>
      </c>
      <c r="E21" s="19" t="s">
        <v>380</v>
      </c>
      <c r="F21" s="33" t="s">
        <v>331</v>
      </c>
      <c r="G21" s="19" t="s">
        <v>350</v>
      </c>
      <c r="H21" s="33" t="s">
        <v>345</v>
      </c>
      <c r="I21" s="33" t="s">
        <v>341</v>
      </c>
      <c r="J21" s="19" t="s">
        <v>381</v>
      </c>
    </row>
    <row r="22" ht="42" customHeight="1" spans="1:10">
      <c r="A22" s="165" t="s">
        <v>312</v>
      </c>
      <c r="B22" s="33" t="s">
        <v>382</v>
      </c>
      <c r="C22" s="33" t="s">
        <v>328</v>
      </c>
      <c r="D22" s="33" t="s">
        <v>329</v>
      </c>
      <c r="E22" s="19" t="s">
        <v>383</v>
      </c>
      <c r="F22" s="33" t="s">
        <v>331</v>
      </c>
      <c r="G22" s="19" t="s">
        <v>384</v>
      </c>
      <c r="H22" s="33" t="s">
        <v>385</v>
      </c>
      <c r="I22" s="33" t="s">
        <v>341</v>
      </c>
      <c r="J22" s="19" t="s">
        <v>384</v>
      </c>
    </row>
    <row r="23" ht="42" customHeight="1" spans="1:10">
      <c r="A23" s="165" t="s">
        <v>312</v>
      </c>
      <c r="B23" s="33" t="s">
        <v>382</v>
      </c>
      <c r="C23" s="33" t="s">
        <v>328</v>
      </c>
      <c r="D23" s="33" t="s">
        <v>336</v>
      </c>
      <c r="E23" s="19" t="s">
        <v>386</v>
      </c>
      <c r="F23" s="33" t="s">
        <v>338</v>
      </c>
      <c r="G23" s="19" t="s">
        <v>354</v>
      </c>
      <c r="H23" s="33" t="s">
        <v>345</v>
      </c>
      <c r="I23" s="33" t="s">
        <v>341</v>
      </c>
      <c r="J23" s="19" t="s">
        <v>387</v>
      </c>
    </row>
    <row r="24" ht="42" customHeight="1" spans="1:10">
      <c r="A24" s="165" t="s">
        <v>312</v>
      </c>
      <c r="B24" s="33" t="s">
        <v>382</v>
      </c>
      <c r="C24" s="33" t="s">
        <v>328</v>
      </c>
      <c r="D24" s="33" t="s">
        <v>343</v>
      </c>
      <c r="E24" s="19" t="s">
        <v>344</v>
      </c>
      <c r="F24" s="33" t="s">
        <v>331</v>
      </c>
      <c r="G24" s="19" t="s">
        <v>354</v>
      </c>
      <c r="H24" s="33" t="s">
        <v>345</v>
      </c>
      <c r="I24" s="33" t="s">
        <v>341</v>
      </c>
      <c r="J24" s="19" t="s">
        <v>388</v>
      </c>
    </row>
    <row r="25" ht="42" customHeight="1" spans="1:10">
      <c r="A25" s="165" t="s">
        <v>312</v>
      </c>
      <c r="B25" s="33" t="s">
        <v>382</v>
      </c>
      <c r="C25" s="33" t="s">
        <v>347</v>
      </c>
      <c r="D25" s="33" t="s">
        <v>348</v>
      </c>
      <c r="E25" s="19" t="s">
        <v>389</v>
      </c>
      <c r="F25" s="33" t="s">
        <v>338</v>
      </c>
      <c r="G25" s="19" t="s">
        <v>354</v>
      </c>
      <c r="H25" s="33" t="s">
        <v>345</v>
      </c>
      <c r="I25" s="33" t="s">
        <v>341</v>
      </c>
      <c r="J25" s="19" t="s">
        <v>390</v>
      </c>
    </row>
    <row r="26" ht="42" customHeight="1" spans="1:10">
      <c r="A26" s="165" t="s">
        <v>312</v>
      </c>
      <c r="B26" s="33" t="s">
        <v>382</v>
      </c>
      <c r="C26" s="33" t="s">
        <v>351</v>
      </c>
      <c r="D26" s="33" t="s">
        <v>352</v>
      </c>
      <c r="E26" s="19" t="s">
        <v>391</v>
      </c>
      <c r="F26" s="33" t="s">
        <v>338</v>
      </c>
      <c r="G26" s="19" t="s">
        <v>354</v>
      </c>
      <c r="H26" s="33" t="s">
        <v>345</v>
      </c>
      <c r="I26" s="33" t="s">
        <v>341</v>
      </c>
      <c r="J26" s="19" t="s">
        <v>392</v>
      </c>
    </row>
    <row r="27" ht="42" customHeight="1" spans="1:10">
      <c r="A27" s="165" t="s">
        <v>302</v>
      </c>
      <c r="B27" s="33" t="s">
        <v>393</v>
      </c>
      <c r="C27" s="33" t="s">
        <v>328</v>
      </c>
      <c r="D27" s="33" t="s">
        <v>329</v>
      </c>
      <c r="E27" s="19" t="s">
        <v>394</v>
      </c>
      <c r="F27" s="33" t="s">
        <v>331</v>
      </c>
      <c r="G27" s="19" t="s">
        <v>82</v>
      </c>
      <c r="H27" s="33" t="s">
        <v>395</v>
      </c>
      <c r="I27" s="33" t="s">
        <v>334</v>
      </c>
      <c r="J27" s="19" t="s">
        <v>396</v>
      </c>
    </row>
    <row r="28" ht="42" customHeight="1" spans="1:10">
      <c r="A28" s="165" t="s">
        <v>302</v>
      </c>
      <c r="B28" s="33" t="s">
        <v>393</v>
      </c>
      <c r="C28" s="33" t="s">
        <v>328</v>
      </c>
      <c r="D28" s="33" t="s">
        <v>336</v>
      </c>
      <c r="E28" s="19" t="s">
        <v>397</v>
      </c>
      <c r="F28" s="33" t="s">
        <v>338</v>
      </c>
      <c r="G28" s="19" t="s">
        <v>339</v>
      </c>
      <c r="H28" s="33" t="s">
        <v>345</v>
      </c>
      <c r="I28" s="33" t="s">
        <v>341</v>
      </c>
      <c r="J28" s="19" t="s">
        <v>398</v>
      </c>
    </row>
    <row r="29" ht="42" customHeight="1" spans="1:10">
      <c r="A29" s="165" t="s">
        <v>302</v>
      </c>
      <c r="B29" s="33" t="s">
        <v>393</v>
      </c>
      <c r="C29" s="33" t="s">
        <v>328</v>
      </c>
      <c r="D29" s="33" t="s">
        <v>336</v>
      </c>
      <c r="E29" s="19" t="s">
        <v>399</v>
      </c>
      <c r="F29" s="33" t="s">
        <v>338</v>
      </c>
      <c r="G29" s="19" t="s">
        <v>339</v>
      </c>
      <c r="H29" s="33" t="s">
        <v>345</v>
      </c>
      <c r="I29" s="33" t="s">
        <v>341</v>
      </c>
      <c r="J29" s="19" t="s">
        <v>400</v>
      </c>
    </row>
    <row r="30" ht="42" customHeight="1" spans="1:10">
      <c r="A30" s="165" t="s">
        <v>302</v>
      </c>
      <c r="B30" s="33" t="s">
        <v>393</v>
      </c>
      <c r="C30" s="33" t="s">
        <v>328</v>
      </c>
      <c r="D30" s="33" t="s">
        <v>343</v>
      </c>
      <c r="E30" s="19" t="s">
        <v>401</v>
      </c>
      <c r="F30" s="33" t="s">
        <v>338</v>
      </c>
      <c r="G30" s="19" t="s">
        <v>402</v>
      </c>
      <c r="H30" s="33" t="s">
        <v>403</v>
      </c>
      <c r="I30" s="33" t="s">
        <v>334</v>
      </c>
      <c r="J30" s="19" t="s">
        <v>404</v>
      </c>
    </row>
    <row r="31" ht="42" customHeight="1" spans="1:10">
      <c r="A31" s="165" t="s">
        <v>302</v>
      </c>
      <c r="B31" s="33" t="s">
        <v>393</v>
      </c>
      <c r="C31" s="33" t="s">
        <v>347</v>
      </c>
      <c r="D31" s="33" t="s">
        <v>405</v>
      </c>
      <c r="E31" s="19" t="s">
        <v>406</v>
      </c>
      <c r="F31" s="33" t="s">
        <v>338</v>
      </c>
      <c r="G31" s="19" t="s">
        <v>354</v>
      </c>
      <c r="H31" s="33" t="s">
        <v>345</v>
      </c>
      <c r="I31" s="33" t="s">
        <v>341</v>
      </c>
      <c r="J31" s="19" t="s">
        <v>407</v>
      </c>
    </row>
    <row r="32" ht="42" customHeight="1" spans="1:10">
      <c r="A32" s="165" t="s">
        <v>302</v>
      </c>
      <c r="B32" s="33" t="s">
        <v>393</v>
      </c>
      <c r="C32" s="33" t="s">
        <v>351</v>
      </c>
      <c r="D32" s="33" t="s">
        <v>352</v>
      </c>
      <c r="E32" s="19" t="s">
        <v>408</v>
      </c>
      <c r="F32" s="33" t="s">
        <v>338</v>
      </c>
      <c r="G32" s="19" t="s">
        <v>409</v>
      </c>
      <c r="H32" s="33" t="s">
        <v>345</v>
      </c>
      <c r="I32" s="33" t="s">
        <v>341</v>
      </c>
      <c r="J32" s="19" t="s">
        <v>410</v>
      </c>
    </row>
    <row r="33" ht="42" customHeight="1" spans="1:10">
      <c r="A33" s="165" t="s">
        <v>285</v>
      </c>
      <c r="B33" s="33" t="s">
        <v>411</v>
      </c>
      <c r="C33" s="33" t="s">
        <v>328</v>
      </c>
      <c r="D33" s="33" t="s">
        <v>329</v>
      </c>
      <c r="E33" s="19" t="s">
        <v>412</v>
      </c>
      <c r="F33" s="33" t="s">
        <v>338</v>
      </c>
      <c r="G33" s="19" t="s">
        <v>413</v>
      </c>
      <c r="H33" s="33" t="s">
        <v>333</v>
      </c>
      <c r="I33" s="33" t="s">
        <v>334</v>
      </c>
      <c r="J33" s="19" t="s">
        <v>414</v>
      </c>
    </row>
    <row r="34" ht="42" customHeight="1" spans="1:10">
      <c r="A34" s="165" t="s">
        <v>285</v>
      </c>
      <c r="B34" s="33" t="s">
        <v>411</v>
      </c>
      <c r="C34" s="33" t="s">
        <v>328</v>
      </c>
      <c r="D34" s="33" t="s">
        <v>336</v>
      </c>
      <c r="E34" s="19" t="s">
        <v>415</v>
      </c>
      <c r="F34" s="33" t="s">
        <v>338</v>
      </c>
      <c r="G34" s="19" t="s">
        <v>339</v>
      </c>
      <c r="H34" s="33" t="s">
        <v>345</v>
      </c>
      <c r="I34" s="33" t="s">
        <v>341</v>
      </c>
      <c r="J34" s="19" t="s">
        <v>416</v>
      </c>
    </row>
    <row r="35" ht="42" customHeight="1" spans="1:10">
      <c r="A35" s="165" t="s">
        <v>285</v>
      </c>
      <c r="B35" s="33" t="s">
        <v>411</v>
      </c>
      <c r="C35" s="33" t="s">
        <v>328</v>
      </c>
      <c r="D35" s="33" t="s">
        <v>336</v>
      </c>
      <c r="E35" s="19" t="s">
        <v>417</v>
      </c>
      <c r="F35" s="33" t="s">
        <v>338</v>
      </c>
      <c r="G35" s="19" t="s">
        <v>339</v>
      </c>
      <c r="H35" s="33" t="s">
        <v>345</v>
      </c>
      <c r="I35" s="33" t="s">
        <v>341</v>
      </c>
      <c r="J35" s="19" t="s">
        <v>418</v>
      </c>
    </row>
    <row r="36" ht="42" customHeight="1" spans="1:10">
      <c r="A36" s="165" t="s">
        <v>285</v>
      </c>
      <c r="B36" s="33" t="s">
        <v>411</v>
      </c>
      <c r="C36" s="33" t="s">
        <v>328</v>
      </c>
      <c r="D36" s="33" t="s">
        <v>336</v>
      </c>
      <c r="E36" s="19" t="s">
        <v>419</v>
      </c>
      <c r="F36" s="33" t="s">
        <v>338</v>
      </c>
      <c r="G36" s="19" t="s">
        <v>339</v>
      </c>
      <c r="H36" s="33" t="s">
        <v>345</v>
      </c>
      <c r="I36" s="33" t="s">
        <v>341</v>
      </c>
      <c r="J36" s="19" t="s">
        <v>420</v>
      </c>
    </row>
    <row r="37" ht="42" customHeight="1" spans="1:10">
      <c r="A37" s="165" t="s">
        <v>285</v>
      </c>
      <c r="B37" s="33"/>
      <c r="C37" s="33" t="s">
        <v>328</v>
      </c>
      <c r="D37" s="33" t="s">
        <v>343</v>
      </c>
      <c r="E37" s="19" t="s">
        <v>421</v>
      </c>
      <c r="F37" s="33" t="s">
        <v>338</v>
      </c>
      <c r="G37" s="19" t="s">
        <v>339</v>
      </c>
      <c r="H37" s="33" t="s">
        <v>345</v>
      </c>
      <c r="I37" s="33" t="s">
        <v>341</v>
      </c>
      <c r="J37" s="19" t="s">
        <v>422</v>
      </c>
    </row>
    <row r="38" ht="42" customHeight="1" spans="1:10">
      <c r="A38" s="165" t="s">
        <v>285</v>
      </c>
      <c r="B38" s="33" t="s">
        <v>411</v>
      </c>
      <c r="C38" s="33" t="s">
        <v>347</v>
      </c>
      <c r="D38" s="33" t="s">
        <v>348</v>
      </c>
      <c r="E38" s="19" t="s">
        <v>423</v>
      </c>
      <c r="F38" s="33" t="s">
        <v>331</v>
      </c>
      <c r="G38" s="19" t="s">
        <v>424</v>
      </c>
      <c r="H38" s="33" t="s">
        <v>345</v>
      </c>
      <c r="I38" s="33" t="s">
        <v>341</v>
      </c>
      <c r="J38" s="19" t="s">
        <v>425</v>
      </c>
    </row>
    <row r="39" ht="42" customHeight="1" spans="1:10">
      <c r="A39" s="165" t="s">
        <v>285</v>
      </c>
      <c r="B39" s="33" t="s">
        <v>411</v>
      </c>
      <c r="C39" s="33" t="s">
        <v>351</v>
      </c>
      <c r="D39" s="33" t="s">
        <v>352</v>
      </c>
      <c r="E39" s="19" t="s">
        <v>426</v>
      </c>
      <c r="F39" s="33" t="s">
        <v>331</v>
      </c>
      <c r="G39" s="19" t="s">
        <v>424</v>
      </c>
      <c r="H39" s="33" t="s">
        <v>345</v>
      </c>
      <c r="I39" s="33" t="s">
        <v>334</v>
      </c>
      <c r="J39" s="19" t="s">
        <v>427</v>
      </c>
    </row>
    <row r="40" ht="42" customHeight="1" spans="1:10">
      <c r="A40" s="165" t="s">
        <v>294</v>
      </c>
      <c r="B40" s="33" t="s">
        <v>428</v>
      </c>
      <c r="C40" s="33" t="s">
        <v>328</v>
      </c>
      <c r="D40" s="33" t="s">
        <v>329</v>
      </c>
      <c r="E40" s="19" t="s">
        <v>429</v>
      </c>
      <c r="F40" s="33" t="s">
        <v>331</v>
      </c>
      <c r="G40" s="19" t="s">
        <v>430</v>
      </c>
      <c r="H40" s="33" t="s">
        <v>431</v>
      </c>
      <c r="I40" s="33" t="s">
        <v>334</v>
      </c>
      <c r="J40" s="19" t="s">
        <v>432</v>
      </c>
    </row>
    <row r="41" ht="42" customHeight="1" spans="1:10">
      <c r="A41" s="165" t="s">
        <v>294</v>
      </c>
      <c r="B41" s="33" t="s">
        <v>428</v>
      </c>
      <c r="C41" s="33" t="s">
        <v>328</v>
      </c>
      <c r="D41" s="33" t="s">
        <v>329</v>
      </c>
      <c r="E41" s="19" t="s">
        <v>433</v>
      </c>
      <c r="F41" s="33" t="s">
        <v>338</v>
      </c>
      <c r="G41" s="19" t="s">
        <v>434</v>
      </c>
      <c r="H41" s="33" t="s">
        <v>435</v>
      </c>
      <c r="I41" s="33" t="s">
        <v>334</v>
      </c>
      <c r="J41" s="19" t="s">
        <v>436</v>
      </c>
    </row>
    <row r="42" ht="42" customHeight="1" spans="1:10">
      <c r="A42" s="165" t="s">
        <v>294</v>
      </c>
      <c r="B42" s="33" t="s">
        <v>428</v>
      </c>
      <c r="C42" s="33" t="s">
        <v>328</v>
      </c>
      <c r="D42" s="33" t="s">
        <v>329</v>
      </c>
      <c r="E42" s="19" t="s">
        <v>437</v>
      </c>
      <c r="F42" s="33" t="s">
        <v>338</v>
      </c>
      <c r="G42" s="19" t="s">
        <v>94</v>
      </c>
      <c r="H42" s="33" t="s">
        <v>333</v>
      </c>
      <c r="I42" s="33" t="s">
        <v>334</v>
      </c>
      <c r="J42" s="19" t="s">
        <v>438</v>
      </c>
    </row>
    <row r="43" ht="42" customHeight="1" spans="1:10">
      <c r="A43" s="165" t="s">
        <v>294</v>
      </c>
      <c r="B43" s="33" t="s">
        <v>428</v>
      </c>
      <c r="C43" s="33" t="s">
        <v>328</v>
      </c>
      <c r="D43" s="33" t="s">
        <v>336</v>
      </c>
      <c r="E43" s="19" t="s">
        <v>439</v>
      </c>
      <c r="F43" s="33" t="s">
        <v>338</v>
      </c>
      <c r="G43" s="19" t="s">
        <v>354</v>
      </c>
      <c r="H43" s="33" t="s">
        <v>345</v>
      </c>
      <c r="I43" s="33" t="s">
        <v>341</v>
      </c>
      <c r="J43" s="19" t="s">
        <v>440</v>
      </c>
    </row>
    <row r="44" ht="42" customHeight="1" spans="1:10">
      <c r="A44" s="165" t="s">
        <v>294</v>
      </c>
      <c r="B44" s="33" t="s">
        <v>428</v>
      </c>
      <c r="C44" s="33" t="s">
        <v>328</v>
      </c>
      <c r="D44" s="33" t="s">
        <v>336</v>
      </c>
      <c r="E44" s="19" t="s">
        <v>441</v>
      </c>
      <c r="F44" s="33" t="s">
        <v>338</v>
      </c>
      <c r="G44" s="19" t="s">
        <v>354</v>
      </c>
      <c r="H44" s="33" t="s">
        <v>345</v>
      </c>
      <c r="I44" s="33" t="s">
        <v>341</v>
      </c>
      <c r="J44" s="19" t="s">
        <v>442</v>
      </c>
    </row>
    <row r="45" ht="42" customHeight="1" spans="1:10">
      <c r="A45" s="165" t="s">
        <v>294</v>
      </c>
      <c r="B45" s="33" t="s">
        <v>428</v>
      </c>
      <c r="C45" s="33" t="s">
        <v>328</v>
      </c>
      <c r="D45" s="33" t="s">
        <v>343</v>
      </c>
      <c r="E45" s="19" t="s">
        <v>443</v>
      </c>
      <c r="F45" s="33" t="s">
        <v>444</v>
      </c>
      <c r="G45" s="19" t="s">
        <v>445</v>
      </c>
      <c r="H45" s="33" t="s">
        <v>446</v>
      </c>
      <c r="I45" s="33" t="s">
        <v>334</v>
      </c>
      <c r="J45" s="19" t="s">
        <v>447</v>
      </c>
    </row>
    <row r="46" ht="42" customHeight="1" spans="1:10">
      <c r="A46" s="165" t="s">
        <v>294</v>
      </c>
      <c r="B46" s="33" t="s">
        <v>428</v>
      </c>
      <c r="C46" s="33" t="s">
        <v>347</v>
      </c>
      <c r="D46" s="33" t="s">
        <v>348</v>
      </c>
      <c r="E46" s="19" t="s">
        <v>448</v>
      </c>
      <c r="F46" s="33" t="s">
        <v>338</v>
      </c>
      <c r="G46" s="19" t="s">
        <v>354</v>
      </c>
      <c r="H46" s="33" t="s">
        <v>345</v>
      </c>
      <c r="I46" s="33" t="s">
        <v>341</v>
      </c>
      <c r="J46" s="19" t="s">
        <v>449</v>
      </c>
    </row>
    <row r="47" ht="42" customHeight="1" spans="1:10">
      <c r="A47" s="165" t="s">
        <v>294</v>
      </c>
      <c r="B47" s="33" t="s">
        <v>428</v>
      </c>
      <c r="C47" s="33" t="s">
        <v>351</v>
      </c>
      <c r="D47" s="33" t="s">
        <v>352</v>
      </c>
      <c r="E47" s="19" t="s">
        <v>450</v>
      </c>
      <c r="F47" s="33" t="s">
        <v>338</v>
      </c>
      <c r="G47" s="19" t="s">
        <v>354</v>
      </c>
      <c r="H47" s="33" t="s">
        <v>345</v>
      </c>
      <c r="I47" s="33" t="s">
        <v>341</v>
      </c>
      <c r="J47" s="19" t="s">
        <v>451</v>
      </c>
    </row>
    <row r="48" ht="42" customHeight="1" spans="1:10">
      <c r="A48" s="165" t="s">
        <v>298</v>
      </c>
      <c r="B48" s="33" t="s">
        <v>452</v>
      </c>
      <c r="C48" s="33" t="s">
        <v>328</v>
      </c>
      <c r="D48" s="33" t="s">
        <v>343</v>
      </c>
      <c r="E48" s="19" t="s">
        <v>453</v>
      </c>
      <c r="F48" s="33" t="s">
        <v>338</v>
      </c>
      <c r="G48" s="19" t="s">
        <v>83</v>
      </c>
      <c r="H48" s="33" t="s">
        <v>403</v>
      </c>
      <c r="I48" s="33" t="s">
        <v>334</v>
      </c>
      <c r="J48" s="19" t="s">
        <v>454</v>
      </c>
    </row>
    <row r="49" ht="42" customHeight="1" spans="1:10">
      <c r="A49" s="165" t="s">
        <v>298</v>
      </c>
      <c r="B49" s="33" t="s">
        <v>452</v>
      </c>
      <c r="C49" s="33" t="s">
        <v>328</v>
      </c>
      <c r="D49" s="33" t="s">
        <v>372</v>
      </c>
      <c r="E49" s="19" t="s">
        <v>455</v>
      </c>
      <c r="F49" s="33" t="s">
        <v>338</v>
      </c>
      <c r="G49" s="19" t="s">
        <v>456</v>
      </c>
      <c r="H49" s="33" t="s">
        <v>457</v>
      </c>
      <c r="I49" s="33" t="s">
        <v>334</v>
      </c>
      <c r="J49" s="19" t="s">
        <v>458</v>
      </c>
    </row>
    <row r="50" ht="42" customHeight="1" spans="1:10">
      <c r="A50" s="165" t="s">
        <v>298</v>
      </c>
      <c r="B50" s="33" t="s">
        <v>452</v>
      </c>
      <c r="C50" s="33" t="s">
        <v>347</v>
      </c>
      <c r="D50" s="33" t="s">
        <v>348</v>
      </c>
      <c r="E50" s="19" t="s">
        <v>459</v>
      </c>
      <c r="F50" s="33" t="s">
        <v>338</v>
      </c>
      <c r="G50" s="19" t="s">
        <v>424</v>
      </c>
      <c r="H50" s="33" t="s">
        <v>345</v>
      </c>
      <c r="I50" s="33" t="s">
        <v>341</v>
      </c>
      <c r="J50" s="19" t="s">
        <v>460</v>
      </c>
    </row>
    <row r="51" ht="42" customHeight="1" spans="1:10">
      <c r="A51" s="165" t="s">
        <v>298</v>
      </c>
      <c r="B51" s="33" t="s">
        <v>452</v>
      </c>
      <c r="C51" s="33" t="s">
        <v>351</v>
      </c>
      <c r="D51" s="33" t="s">
        <v>352</v>
      </c>
      <c r="E51" s="19" t="s">
        <v>461</v>
      </c>
      <c r="F51" s="33" t="s">
        <v>338</v>
      </c>
      <c r="G51" s="19" t="s">
        <v>424</v>
      </c>
      <c r="H51" s="33" t="s">
        <v>345</v>
      </c>
      <c r="I51" s="33" t="s">
        <v>341</v>
      </c>
      <c r="J51" s="19" t="s">
        <v>461</v>
      </c>
    </row>
    <row r="52" ht="42" customHeight="1" spans="1:10">
      <c r="A52" s="165" t="s">
        <v>304</v>
      </c>
      <c r="B52" s="33" t="s">
        <v>462</v>
      </c>
      <c r="C52" s="33" t="s">
        <v>328</v>
      </c>
      <c r="D52" s="33" t="s">
        <v>329</v>
      </c>
      <c r="E52" s="19" t="s">
        <v>463</v>
      </c>
      <c r="F52" s="33" t="s">
        <v>331</v>
      </c>
      <c r="G52" s="19" t="s">
        <v>464</v>
      </c>
      <c r="H52" s="33" t="s">
        <v>333</v>
      </c>
      <c r="I52" s="33" t="s">
        <v>334</v>
      </c>
      <c r="J52" s="19" t="s">
        <v>465</v>
      </c>
    </row>
    <row r="53" ht="42" customHeight="1" spans="1:10">
      <c r="A53" s="165" t="s">
        <v>304</v>
      </c>
      <c r="B53" s="33" t="s">
        <v>462</v>
      </c>
      <c r="C53" s="33" t="s">
        <v>328</v>
      </c>
      <c r="D53" s="33" t="s">
        <v>343</v>
      </c>
      <c r="E53" s="19" t="s">
        <v>466</v>
      </c>
      <c r="F53" s="33" t="s">
        <v>338</v>
      </c>
      <c r="G53" s="19" t="s">
        <v>467</v>
      </c>
      <c r="H53" s="33" t="s">
        <v>403</v>
      </c>
      <c r="I53" s="33" t="s">
        <v>334</v>
      </c>
      <c r="J53" s="19" t="s">
        <v>468</v>
      </c>
    </row>
    <row r="54" ht="42" customHeight="1" spans="1:10">
      <c r="A54" s="165" t="s">
        <v>304</v>
      </c>
      <c r="B54" s="33" t="s">
        <v>462</v>
      </c>
      <c r="C54" s="33" t="s">
        <v>328</v>
      </c>
      <c r="D54" s="33" t="s">
        <v>372</v>
      </c>
      <c r="E54" s="19" t="s">
        <v>455</v>
      </c>
      <c r="F54" s="33" t="s">
        <v>338</v>
      </c>
      <c r="G54" s="19" t="s">
        <v>469</v>
      </c>
      <c r="H54" s="33" t="s">
        <v>457</v>
      </c>
      <c r="I54" s="33" t="s">
        <v>334</v>
      </c>
      <c r="J54" s="19" t="s">
        <v>465</v>
      </c>
    </row>
    <row r="55" ht="42" customHeight="1" spans="1:10">
      <c r="A55" s="165" t="s">
        <v>304</v>
      </c>
      <c r="B55" s="33" t="s">
        <v>462</v>
      </c>
      <c r="C55" s="33" t="s">
        <v>347</v>
      </c>
      <c r="D55" s="33" t="s">
        <v>348</v>
      </c>
      <c r="E55" s="19" t="s">
        <v>470</v>
      </c>
      <c r="F55" s="33" t="s">
        <v>338</v>
      </c>
      <c r="G55" s="19" t="s">
        <v>354</v>
      </c>
      <c r="H55" s="33" t="s">
        <v>345</v>
      </c>
      <c r="I55" s="33" t="s">
        <v>341</v>
      </c>
      <c r="J55" s="19" t="s">
        <v>470</v>
      </c>
    </row>
    <row r="56" ht="42" customHeight="1" spans="1:10">
      <c r="A56" s="165" t="s">
        <v>304</v>
      </c>
      <c r="B56" s="33" t="s">
        <v>462</v>
      </c>
      <c r="C56" s="33" t="s">
        <v>351</v>
      </c>
      <c r="D56" s="33" t="s">
        <v>352</v>
      </c>
      <c r="E56" s="19" t="s">
        <v>471</v>
      </c>
      <c r="F56" s="33" t="s">
        <v>338</v>
      </c>
      <c r="G56" s="19" t="s">
        <v>354</v>
      </c>
      <c r="H56" s="33" t="s">
        <v>345</v>
      </c>
      <c r="I56" s="33" t="s">
        <v>341</v>
      </c>
      <c r="J56" s="19" t="s">
        <v>472</v>
      </c>
    </row>
    <row r="57" ht="42" customHeight="1" spans="1:10">
      <c r="A57" s="165" t="s">
        <v>308</v>
      </c>
      <c r="B57" s="33" t="s">
        <v>473</v>
      </c>
      <c r="C57" s="33" t="s">
        <v>328</v>
      </c>
      <c r="D57" s="33" t="s">
        <v>329</v>
      </c>
      <c r="E57" s="19" t="s">
        <v>474</v>
      </c>
      <c r="F57" s="33" t="s">
        <v>331</v>
      </c>
      <c r="G57" s="19" t="s">
        <v>424</v>
      </c>
      <c r="H57" s="33" t="s">
        <v>345</v>
      </c>
      <c r="I57" s="33" t="s">
        <v>334</v>
      </c>
      <c r="J57" s="19" t="s">
        <v>474</v>
      </c>
    </row>
    <row r="58" ht="42" customHeight="1" spans="1:10">
      <c r="A58" s="165" t="s">
        <v>308</v>
      </c>
      <c r="B58" s="33" t="s">
        <v>473</v>
      </c>
      <c r="C58" s="33" t="s">
        <v>328</v>
      </c>
      <c r="D58" s="33" t="s">
        <v>329</v>
      </c>
      <c r="E58" s="19" t="s">
        <v>475</v>
      </c>
      <c r="F58" s="33" t="s">
        <v>338</v>
      </c>
      <c r="G58" s="19" t="s">
        <v>476</v>
      </c>
      <c r="H58" s="33" t="s">
        <v>477</v>
      </c>
      <c r="I58" s="33" t="s">
        <v>334</v>
      </c>
      <c r="J58" s="19" t="s">
        <v>475</v>
      </c>
    </row>
    <row r="59" ht="42" customHeight="1" spans="1:10">
      <c r="A59" s="165" t="s">
        <v>308</v>
      </c>
      <c r="B59" s="33" t="s">
        <v>473</v>
      </c>
      <c r="C59" s="33" t="s">
        <v>328</v>
      </c>
      <c r="D59" s="33" t="s">
        <v>329</v>
      </c>
      <c r="E59" s="19" t="s">
        <v>478</v>
      </c>
      <c r="F59" s="33" t="s">
        <v>338</v>
      </c>
      <c r="G59" s="19" t="s">
        <v>354</v>
      </c>
      <c r="H59" s="33" t="s">
        <v>345</v>
      </c>
      <c r="I59" s="33" t="s">
        <v>334</v>
      </c>
      <c r="J59" s="19" t="s">
        <v>479</v>
      </c>
    </row>
    <row r="60" ht="42" customHeight="1" spans="1:10">
      <c r="A60" s="165" t="s">
        <v>308</v>
      </c>
      <c r="B60" s="33" t="s">
        <v>473</v>
      </c>
      <c r="C60" s="33" t="s">
        <v>328</v>
      </c>
      <c r="D60" s="33" t="s">
        <v>329</v>
      </c>
      <c r="E60" s="19" t="s">
        <v>480</v>
      </c>
      <c r="F60" s="33" t="s">
        <v>338</v>
      </c>
      <c r="G60" s="19" t="s">
        <v>481</v>
      </c>
      <c r="H60" s="33" t="s">
        <v>482</v>
      </c>
      <c r="I60" s="33" t="s">
        <v>334</v>
      </c>
      <c r="J60" s="19" t="s">
        <v>483</v>
      </c>
    </row>
    <row r="61" ht="42" customHeight="1" spans="1:10">
      <c r="A61" s="165" t="s">
        <v>308</v>
      </c>
      <c r="B61" s="33" t="s">
        <v>473</v>
      </c>
      <c r="C61" s="33" t="s">
        <v>328</v>
      </c>
      <c r="D61" s="33" t="s">
        <v>336</v>
      </c>
      <c r="E61" s="19" t="s">
        <v>419</v>
      </c>
      <c r="F61" s="33" t="s">
        <v>338</v>
      </c>
      <c r="G61" s="19" t="s">
        <v>339</v>
      </c>
      <c r="H61" s="33" t="s">
        <v>345</v>
      </c>
      <c r="I61" s="33" t="s">
        <v>341</v>
      </c>
      <c r="J61" s="19" t="s">
        <v>484</v>
      </c>
    </row>
    <row r="62" ht="42" customHeight="1" spans="1:10">
      <c r="A62" s="165" t="s">
        <v>308</v>
      </c>
      <c r="B62" s="33" t="s">
        <v>473</v>
      </c>
      <c r="C62" s="33" t="s">
        <v>328</v>
      </c>
      <c r="D62" s="33" t="s">
        <v>343</v>
      </c>
      <c r="E62" s="19" t="s">
        <v>421</v>
      </c>
      <c r="F62" s="33" t="s">
        <v>338</v>
      </c>
      <c r="G62" s="19" t="s">
        <v>339</v>
      </c>
      <c r="H62" s="33" t="s">
        <v>345</v>
      </c>
      <c r="I62" s="33" t="s">
        <v>341</v>
      </c>
      <c r="J62" s="19" t="s">
        <v>485</v>
      </c>
    </row>
    <row r="63" ht="42" customHeight="1" spans="1:10">
      <c r="A63" s="165" t="s">
        <v>308</v>
      </c>
      <c r="B63" s="33" t="s">
        <v>473</v>
      </c>
      <c r="C63" s="33" t="s">
        <v>347</v>
      </c>
      <c r="D63" s="33" t="s">
        <v>348</v>
      </c>
      <c r="E63" s="19" t="s">
        <v>486</v>
      </c>
      <c r="F63" s="33" t="s">
        <v>338</v>
      </c>
      <c r="G63" s="19" t="s">
        <v>354</v>
      </c>
      <c r="H63" s="33" t="s">
        <v>345</v>
      </c>
      <c r="I63" s="33" t="s">
        <v>341</v>
      </c>
      <c r="J63" s="19" t="s">
        <v>487</v>
      </c>
    </row>
    <row r="64" ht="42" customHeight="1" spans="1:10">
      <c r="A64" s="165" t="s">
        <v>308</v>
      </c>
      <c r="B64" s="33" t="s">
        <v>473</v>
      </c>
      <c r="C64" s="33" t="s">
        <v>347</v>
      </c>
      <c r="D64" s="33" t="s">
        <v>348</v>
      </c>
      <c r="E64" s="19" t="s">
        <v>474</v>
      </c>
      <c r="F64" s="33" t="s">
        <v>338</v>
      </c>
      <c r="G64" s="19" t="s">
        <v>409</v>
      </c>
      <c r="H64" s="33" t="s">
        <v>345</v>
      </c>
      <c r="I64" s="33" t="s">
        <v>341</v>
      </c>
      <c r="J64" s="19" t="s">
        <v>488</v>
      </c>
    </row>
    <row r="65" ht="42" customHeight="1" spans="1:10">
      <c r="A65" s="165" t="s">
        <v>308</v>
      </c>
      <c r="B65" s="33" t="s">
        <v>473</v>
      </c>
      <c r="C65" s="33" t="s">
        <v>347</v>
      </c>
      <c r="D65" s="33" t="s">
        <v>348</v>
      </c>
      <c r="E65" s="19" t="s">
        <v>489</v>
      </c>
      <c r="F65" s="33" t="s">
        <v>338</v>
      </c>
      <c r="G65" s="19" t="s">
        <v>354</v>
      </c>
      <c r="H65" s="33" t="s">
        <v>345</v>
      </c>
      <c r="I65" s="33" t="s">
        <v>341</v>
      </c>
      <c r="J65" s="19" t="s">
        <v>489</v>
      </c>
    </row>
    <row r="66" ht="42" customHeight="1" spans="1:10">
      <c r="A66" s="165" t="s">
        <v>308</v>
      </c>
      <c r="B66" s="33" t="s">
        <v>473</v>
      </c>
      <c r="C66" s="33" t="s">
        <v>351</v>
      </c>
      <c r="D66" s="33" t="s">
        <v>352</v>
      </c>
      <c r="E66" s="19" t="s">
        <v>426</v>
      </c>
      <c r="F66" s="33" t="s">
        <v>338</v>
      </c>
      <c r="G66" s="19" t="s">
        <v>354</v>
      </c>
      <c r="H66" s="33" t="s">
        <v>345</v>
      </c>
      <c r="I66" s="33" t="s">
        <v>341</v>
      </c>
      <c r="J66" s="19" t="s">
        <v>490</v>
      </c>
    </row>
    <row r="67" ht="42" customHeight="1" spans="1:10">
      <c r="A67" s="165" t="s">
        <v>310</v>
      </c>
      <c r="B67" s="33" t="s">
        <v>491</v>
      </c>
      <c r="C67" s="33" t="s">
        <v>328</v>
      </c>
      <c r="D67" s="33" t="s">
        <v>329</v>
      </c>
      <c r="E67" s="19" t="s">
        <v>383</v>
      </c>
      <c r="F67" s="33" t="s">
        <v>338</v>
      </c>
      <c r="G67" s="19" t="s">
        <v>384</v>
      </c>
      <c r="H67" s="33" t="s">
        <v>385</v>
      </c>
      <c r="I67" s="33" t="s">
        <v>341</v>
      </c>
      <c r="J67" s="19" t="s">
        <v>492</v>
      </c>
    </row>
    <row r="68" ht="42" customHeight="1" spans="1:10">
      <c r="A68" s="165" t="s">
        <v>310</v>
      </c>
      <c r="B68" s="33" t="s">
        <v>491</v>
      </c>
      <c r="C68" s="33" t="s">
        <v>328</v>
      </c>
      <c r="D68" s="33" t="s">
        <v>336</v>
      </c>
      <c r="E68" s="19" t="s">
        <v>386</v>
      </c>
      <c r="F68" s="33" t="s">
        <v>338</v>
      </c>
      <c r="G68" s="19" t="s">
        <v>354</v>
      </c>
      <c r="H68" s="33" t="s">
        <v>345</v>
      </c>
      <c r="I68" s="33" t="s">
        <v>341</v>
      </c>
      <c r="J68" s="19" t="s">
        <v>493</v>
      </c>
    </row>
    <row r="69" ht="42" customHeight="1" spans="1:10">
      <c r="A69" s="165" t="s">
        <v>310</v>
      </c>
      <c r="B69" s="33" t="s">
        <v>491</v>
      </c>
      <c r="C69" s="33" t="s">
        <v>328</v>
      </c>
      <c r="D69" s="33" t="s">
        <v>343</v>
      </c>
      <c r="E69" s="19" t="s">
        <v>344</v>
      </c>
      <c r="F69" s="33" t="s">
        <v>338</v>
      </c>
      <c r="G69" s="19" t="s">
        <v>339</v>
      </c>
      <c r="H69" s="33" t="s">
        <v>345</v>
      </c>
      <c r="I69" s="33" t="s">
        <v>341</v>
      </c>
      <c r="J69" s="19" t="s">
        <v>494</v>
      </c>
    </row>
    <row r="70" ht="42" customHeight="1" spans="1:10">
      <c r="A70" s="165" t="s">
        <v>310</v>
      </c>
      <c r="B70" s="33" t="s">
        <v>491</v>
      </c>
      <c r="C70" s="33" t="s">
        <v>347</v>
      </c>
      <c r="D70" s="33" t="s">
        <v>348</v>
      </c>
      <c r="E70" s="19" t="s">
        <v>389</v>
      </c>
      <c r="F70" s="33" t="s">
        <v>338</v>
      </c>
      <c r="G70" s="19" t="s">
        <v>339</v>
      </c>
      <c r="H70" s="33" t="s">
        <v>345</v>
      </c>
      <c r="I70" s="33" t="s">
        <v>341</v>
      </c>
      <c r="J70" s="19" t="s">
        <v>495</v>
      </c>
    </row>
    <row r="71" ht="42" customHeight="1" spans="1:10">
      <c r="A71" s="165" t="s">
        <v>310</v>
      </c>
      <c r="B71" s="33" t="s">
        <v>491</v>
      </c>
      <c r="C71" s="33" t="s">
        <v>351</v>
      </c>
      <c r="D71" s="33" t="s">
        <v>352</v>
      </c>
      <c r="E71" s="19" t="s">
        <v>391</v>
      </c>
      <c r="F71" s="33" t="s">
        <v>338</v>
      </c>
      <c r="G71" s="19" t="s">
        <v>354</v>
      </c>
      <c r="H71" s="33" t="s">
        <v>345</v>
      </c>
      <c r="I71" s="33" t="s">
        <v>341</v>
      </c>
      <c r="J71" s="19" t="s">
        <v>392</v>
      </c>
    </row>
    <row r="72" ht="42" customHeight="1" spans="1:10">
      <c r="A72" s="165" t="s">
        <v>314</v>
      </c>
      <c r="B72" s="33" t="s">
        <v>496</v>
      </c>
      <c r="C72" s="33" t="s">
        <v>328</v>
      </c>
      <c r="D72" s="33" t="s">
        <v>336</v>
      </c>
      <c r="E72" s="19" t="s">
        <v>497</v>
      </c>
      <c r="F72" s="33" t="s">
        <v>331</v>
      </c>
      <c r="G72" s="19" t="s">
        <v>354</v>
      </c>
      <c r="H72" s="33" t="s">
        <v>345</v>
      </c>
      <c r="I72" s="33" t="s">
        <v>341</v>
      </c>
      <c r="J72" s="19" t="s">
        <v>498</v>
      </c>
    </row>
    <row r="73" ht="42" customHeight="1" spans="1:10">
      <c r="A73" s="165" t="s">
        <v>314</v>
      </c>
      <c r="B73" s="33" t="s">
        <v>496</v>
      </c>
      <c r="C73" s="33" t="s">
        <v>328</v>
      </c>
      <c r="D73" s="33" t="s">
        <v>343</v>
      </c>
      <c r="E73" s="19" t="s">
        <v>499</v>
      </c>
      <c r="F73" s="33" t="s">
        <v>338</v>
      </c>
      <c r="G73" s="19" t="s">
        <v>85</v>
      </c>
      <c r="H73" s="33" t="s">
        <v>403</v>
      </c>
      <c r="I73" s="33" t="s">
        <v>334</v>
      </c>
      <c r="J73" s="19" t="s">
        <v>500</v>
      </c>
    </row>
    <row r="74" ht="42" customHeight="1" spans="1:10">
      <c r="A74" s="165" t="s">
        <v>314</v>
      </c>
      <c r="B74" s="33" t="s">
        <v>496</v>
      </c>
      <c r="C74" s="33" t="s">
        <v>328</v>
      </c>
      <c r="D74" s="33" t="s">
        <v>372</v>
      </c>
      <c r="E74" s="19" t="s">
        <v>455</v>
      </c>
      <c r="F74" s="33" t="s">
        <v>338</v>
      </c>
      <c r="G74" s="19" t="s">
        <v>501</v>
      </c>
      <c r="H74" s="33" t="s">
        <v>375</v>
      </c>
      <c r="I74" s="33" t="s">
        <v>334</v>
      </c>
      <c r="J74" s="19" t="s">
        <v>496</v>
      </c>
    </row>
    <row r="75" ht="42" customHeight="1" spans="1:10">
      <c r="A75" s="165" t="s">
        <v>314</v>
      </c>
      <c r="B75" s="33" t="s">
        <v>496</v>
      </c>
      <c r="C75" s="33" t="s">
        <v>347</v>
      </c>
      <c r="D75" s="33" t="s">
        <v>348</v>
      </c>
      <c r="E75" s="19" t="s">
        <v>502</v>
      </c>
      <c r="F75" s="33" t="s">
        <v>338</v>
      </c>
      <c r="G75" s="19" t="s">
        <v>503</v>
      </c>
      <c r="H75" s="33" t="s">
        <v>504</v>
      </c>
      <c r="I75" s="33" t="s">
        <v>334</v>
      </c>
      <c r="J75" s="19" t="s">
        <v>505</v>
      </c>
    </row>
    <row r="76" ht="42" customHeight="1" spans="1:10">
      <c r="A76" s="165" t="s">
        <v>314</v>
      </c>
      <c r="B76" s="33" t="s">
        <v>496</v>
      </c>
      <c r="C76" s="33" t="s">
        <v>351</v>
      </c>
      <c r="D76" s="33" t="s">
        <v>352</v>
      </c>
      <c r="E76" s="19" t="s">
        <v>506</v>
      </c>
      <c r="F76" s="33" t="s">
        <v>331</v>
      </c>
      <c r="G76" s="19" t="s">
        <v>424</v>
      </c>
      <c r="H76" s="33" t="s">
        <v>345</v>
      </c>
      <c r="I76" s="33" t="s">
        <v>341</v>
      </c>
      <c r="J76" s="19" t="s">
        <v>507</v>
      </c>
    </row>
    <row r="77" ht="42" customHeight="1" spans="1:10">
      <c r="A77" s="165" t="s">
        <v>292</v>
      </c>
      <c r="B77" s="33" t="s">
        <v>508</v>
      </c>
      <c r="C77" s="33" t="s">
        <v>328</v>
      </c>
      <c r="D77" s="33" t="s">
        <v>329</v>
      </c>
      <c r="E77" s="19" t="s">
        <v>509</v>
      </c>
      <c r="F77" s="33" t="s">
        <v>331</v>
      </c>
      <c r="G77" s="19" t="s">
        <v>362</v>
      </c>
      <c r="H77" s="33" t="s">
        <v>431</v>
      </c>
      <c r="I77" s="33" t="s">
        <v>334</v>
      </c>
      <c r="J77" s="19" t="s">
        <v>509</v>
      </c>
    </row>
    <row r="78" ht="42" customHeight="1" spans="1:10">
      <c r="A78" s="165" t="s">
        <v>292</v>
      </c>
      <c r="B78" s="33" t="s">
        <v>508</v>
      </c>
      <c r="C78" s="33" t="s">
        <v>328</v>
      </c>
      <c r="D78" s="33" t="s">
        <v>336</v>
      </c>
      <c r="E78" s="19" t="s">
        <v>510</v>
      </c>
      <c r="F78" s="33" t="s">
        <v>338</v>
      </c>
      <c r="G78" s="19" t="s">
        <v>339</v>
      </c>
      <c r="H78" s="33" t="s">
        <v>345</v>
      </c>
      <c r="I78" s="33" t="s">
        <v>341</v>
      </c>
      <c r="J78" s="19" t="s">
        <v>511</v>
      </c>
    </row>
    <row r="79" ht="42" customHeight="1" spans="1:10">
      <c r="A79" s="165" t="s">
        <v>292</v>
      </c>
      <c r="B79" s="33" t="s">
        <v>508</v>
      </c>
      <c r="C79" s="33" t="s">
        <v>328</v>
      </c>
      <c r="D79" s="33" t="s">
        <v>343</v>
      </c>
      <c r="E79" s="19" t="s">
        <v>512</v>
      </c>
      <c r="F79" s="33" t="s">
        <v>338</v>
      </c>
      <c r="G79" s="19" t="s">
        <v>339</v>
      </c>
      <c r="H79" s="33" t="s">
        <v>345</v>
      </c>
      <c r="I79" s="33" t="s">
        <v>341</v>
      </c>
      <c r="J79" s="19" t="s">
        <v>513</v>
      </c>
    </row>
    <row r="80" ht="42" customHeight="1" spans="1:10">
      <c r="A80" s="165" t="s">
        <v>292</v>
      </c>
      <c r="B80" s="33" t="s">
        <v>508</v>
      </c>
      <c r="C80" s="33" t="s">
        <v>347</v>
      </c>
      <c r="D80" s="33" t="s">
        <v>348</v>
      </c>
      <c r="E80" s="19" t="s">
        <v>514</v>
      </c>
      <c r="F80" s="33" t="s">
        <v>338</v>
      </c>
      <c r="G80" s="19" t="s">
        <v>339</v>
      </c>
      <c r="H80" s="33" t="s">
        <v>345</v>
      </c>
      <c r="I80" s="33" t="s">
        <v>341</v>
      </c>
      <c r="J80" s="19" t="s">
        <v>515</v>
      </c>
    </row>
    <row r="81" ht="42" customHeight="1" spans="1:10">
      <c r="A81" s="165" t="s">
        <v>292</v>
      </c>
      <c r="B81" s="33" t="s">
        <v>508</v>
      </c>
      <c r="C81" s="33" t="s">
        <v>347</v>
      </c>
      <c r="D81" s="33" t="s">
        <v>405</v>
      </c>
      <c r="E81" s="19" t="s">
        <v>406</v>
      </c>
      <c r="F81" s="33" t="s">
        <v>338</v>
      </c>
      <c r="G81" s="19" t="s">
        <v>354</v>
      </c>
      <c r="H81" s="33" t="s">
        <v>345</v>
      </c>
      <c r="I81" s="33" t="s">
        <v>341</v>
      </c>
      <c r="J81" s="19" t="s">
        <v>516</v>
      </c>
    </row>
    <row r="82" ht="42" customHeight="1" spans="1:10">
      <c r="A82" s="165" t="s">
        <v>292</v>
      </c>
      <c r="B82" s="33" t="s">
        <v>508</v>
      </c>
      <c r="C82" s="33" t="s">
        <v>351</v>
      </c>
      <c r="D82" s="33" t="s">
        <v>352</v>
      </c>
      <c r="E82" s="19" t="s">
        <v>408</v>
      </c>
      <c r="F82" s="33" t="s">
        <v>338</v>
      </c>
      <c r="G82" s="19" t="s">
        <v>354</v>
      </c>
      <c r="H82" s="33" t="s">
        <v>345</v>
      </c>
      <c r="I82" s="33" t="s">
        <v>341</v>
      </c>
      <c r="J82" s="19" t="s">
        <v>517</v>
      </c>
    </row>
    <row r="83" ht="42" customHeight="1" spans="1:10">
      <c r="A83" s="165" t="s">
        <v>296</v>
      </c>
      <c r="B83" s="33" t="s">
        <v>518</v>
      </c>
      <c r="C83" s="33" t="s">
        <v>328</v>
      </c>
      <c r="D83" s="33" t="s">
        <v>329</v>
      </c>
      <c r="E83" s="19" t="s">
        <v>519</v>
      </c>
      <c r="F83" s="33" t="s">
        <v>331</v>
      </c>
      <c r="G83" s="19" t="s">
        <v>82</v>
      </c>
      <c r="H83" s="33" t="s">
        <v>395</v>
      </c>
      <c r="I83" s="33" t="s">
        <v>334</v>
      </c>
      <c r="J83" s="19" t="s">
        <v>520</v>
      </c>
    </row>
    <row r="84" ht="42" customHeight="1" spans="1:10">
      <c r="A84" s="165" t="s">
        <v>296</v>
      </c>
      <c r="B84" s="33" t="s">
        <v>518</v>
      </c>
      <c r="C84" s="33" t="s">
        <v>328</v>
      </c>
      <c r="D84" s="33" t="s">
        <v>336</v>
      </c>
      <c r="E84" s="19" t="s">
        <v>521</v>
      </c>
      <c r="F84" s="33" t="s">
        <v>338</v>
      </c>
      <c r="G84" s="19" t="s">
        <v>354</v>
      </c>
      <c r="H84" s="33" t="s">
        <v>345</v>
      </c>
      <c r="I84" s="33" t="s">
        <v>341</v>
      </c>
      <c r="J84" s="19" t="s">
        <v>522</v>
      </c>
    </row>
    <row r="85" ht="42" customHeight="1" spans="1:10">
      <c r="A85" s="165" t="s">
        <v>296</v>
      </c>
      <c r="B85" s="33" t="s">
        <v>518</v>
      </c>
      <c r="C85" s="33" t="s">
        <v>328</v>
      </c>
      <c r="D85" s="33" t="s">
        <v>336</v>
      </c>
      <c r="E85" s="19" t="s">
        <v>523</v>
      </c>
      <c r="F85" s="33" t="s">
        <v>338</v>
      </c>
      <c r="G85" s="19" t="s">
        <v>354</v>
      </c>
      <c r="H85" s="33" t="s">
        <v>345</v>
      </c>
      <c r="I85" s="33" t="s">
        <v>341</v>
      </c>
      <c r="J85" s="19" t="s">
        <v>524</v>
      </c>
    </row>
    <row r="86" ht="42" customHeight="1" spans="1:10">
      <c r="A86" s="165" t="s">
        <v>296</v>
      </c>
      <c r="B86" s="33" t="s">
        <v>518</v>
      </c>
      <c r="C86" s="33" t="s">
        <v>328</v>
      </c>
      <c r="D86" s="33" t="s">
        <v>336</v>
      </c>
      <c r="E86" s="19" t="s">
        <v>525</v>
      </c>
      <c r="F86" s="33" t="s">
        <v>338</v>
      </c>
      <c r="G86" s="19" t="s">
        <v>354</v>
      </c>
      <c r="H86" s="33" t="s">
        <v>345</v>
      </c>
      <c r="I86" s="33" t="s">
        <v>341</v>
      </c>
      <c r="J86" s="19" t="s">
        <v>526</v>
      </c>
    </row>
    <row r="87" ht="42" customHeight="1" spans="1:10">
      <c r="A87" s="165" t="s">
        <v>296</v>
      </c>
      <c r="B87" s="33" t="s">
        <v>518</v>
      </c>
      <c r="C87" s="33" t="s">
        <v>347</v>
      </c>
      <c r="D87" s="33" t="s">
        <v>405</v>
      </c>
      <c r="E87" s="19" t="s">
        <v>527</v>
      </c>
      <c r="F87" s="33" t="s">
        <v>331</v>
      </c>
      <c r="G87" s="19" t="s">
        <v>354</v>
      </c>
      <c r="H87" s="33" t="s">
        <v>345</v>
      </c>
      <c r="I87" s="33" t="s">
        <v>334</v>
      </c>
      <c r="J87" s="19" t="s">
        <v>527</v>
      </c>
    </row>
    <row r="88" ht="42" customHeight="1" spans="1:10">
      <c r="A88" s="165" t="s">
        <v>296</v>
      </c>
      <c r="B88" s="33" t="s">
        <v>518</v>
      </c>
      <c r="C88" s="33" t="s">
        <v>351</v>
      </c>
      <c r="D88" s="33" t="s">
        <v>352</v>
      </c>
      <c r="E88" s="19" t="s">
        <v>528</v>
      </c>
      <c r="F88" s="33" t="s">
        <v>338</v>
      </c>
      <c r="G88" s="19" t="s">
        <v>354</v>
      </c>
      <c r="H88" s="33" t="s">
        <v>345</v>
      </c>
      <c r="I88" s="33" t="s">
        <v>341</v>
      </c>
      <c r="J88" s="19" t="s">
        <v>529</v>
      </c>
    </row>
  </sheetData>
  <mergeCells count="30">
    <mergeCell ref="A3:J3"/>
    <mergeCell ref="A4:H4"/>
    <mergeCell ref="A8:A12"/>
    <mergeCell ref="A13:A17"/>
    <mergeCell ref="A18:A21"/>
    <mergeCell ref="A22:A26"/>
    <mergeCell ref="A27:A32"/>
    <mergeCell ref="A33:A39"/>
    <mergeCell ref="A40:A47"/>
    <mergeCell ref="A48:A51"/>
    <mergeCell ref="A52:A56"/>
    <mergeCell ref="A57:A66"/>
    <mergeCell ref="A67:A71"/>
    <mergeCell ref="A72:A76"/>
    <mergeCell ref="A77:A82"/>
    <mergeCell ref="A83:A88"/>
    <mergeCell ref="B8:B12"/>
    <mergeCell ref="B13:B17"/>
    <mergeCell ref="B18:B21"/>
    <mergeCell ref="B22:B26"/>
    <mergeCell ref="B27:B32"/>
    <mergeCell ref="B33:B39"/>
    <mergeCell ref="B40:B47"/>
    <mergeCell ref="B48:B51"/>
    <mergeCell ref="B52:B56"/>
    <mergeCell ref="B57:B66"/>
    <mergeCell ref="B67:B71"/>
    <mergeCell ref="B72:B76"/>
    <mergeCell ref="B77:B82"/>
    <mergeCell ref="B83:B8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2025-03-17T19:46:00Z</dcterms:created>
  <dcterms:modified xsi:type="dcterms:W3CDTF">2025-03-17T08:57:09Z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4436F32861F640E4A3F83941E2F26C83_12</vt:lpwstr>
  </property>
</Properties>
</file>