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94" firstSheet="9" activeTab="10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<sst xmlns="http://schemas.openxmlformats.org/spreadsheetml/2006/main" count="1933" uniqueCount="551">
  <si>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</si>
  <si>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</si>
  <si>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</si>
  <si>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</si>
  <si>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</si>
  <si>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</si>
  <si>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</si>
  <si>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</si>
  <si>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</si>
  <si>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</si>
  <si>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</si>
  <si>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</si>
  <si>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</si>
  <si>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</si>
  <si>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</si>
  <si>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</si>
  <si>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</si>
  <si>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</si>
  <si>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</si>
  <si>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</si>
  <si>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</si>
  <si>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</si>
  <si>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</si>
  <si>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</si>
  <si>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</si>
  <si>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</si>
  <si>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</si>
  <si>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</si>
  <si>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</si>
  <si>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</si>
  <si>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</si>
  <si>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</si>
  <si>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</si>
  <si>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</si>
  <si>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</si>
  <si>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</si>
  <si>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</si>
  <si>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</si>
  <si>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</si>
  <si>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</si>
  <si>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</si>
  <si>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</si>
  <si>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</si>
  <si>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</si>
  <si>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</si>
  <si>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</si>
  <si>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</si>
  <si>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</si>
  <si>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</si>
  <si>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</si>
  <si>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</si>
  <si>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</si>
  <si>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</si>
  <si>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</si>
  <si>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</si>
  <si>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</si>
  <si>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</si>
  <si>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</si>
  <si>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</si>
  <si>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</si>
  <si>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</si>
  <si>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</si>
  <si>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</si>
  <si>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</si>
  <si>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</si>
  <si>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</si>
  <si>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</si>
  <si>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</si>
  <si>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</si>
  <si>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463</t>
  </si>
  <si>
    <t>昆明市呈贡区人民政府洛龙街道办事处</t>
  </si>
  <si>
    <t>463001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</si>
  <si>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</si>
  <si>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</si>
  <si>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</si>
  <si>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</si>
  <si>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</si>
  <si>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</si>
  <si>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</si>
  <si>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</si>
  <si>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</si>
  <si>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</si>
  <si>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</si>
  <si>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</si>
  <si>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</si>
  <si>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</si>
  <si>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</si>
  <si>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</si>
  <si>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</si>
  <si>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</si>
  <si>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</si>
  <si>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</si>
  <si>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</si>
  <si>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</si>
  <si>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</si>
  <si>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</si>
  <si>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</si>
  <si>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</si>
  <si>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</si>
  <si>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</si>
  <si>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</si>
  <si>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</si>
  <si>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</si>
  <si>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</si>
  <si>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</si>
  <si>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</si>
  <si>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</si>
  <si>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</si>
  <si>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</si>
  <si>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</si>
  <si>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</si>
  <si>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</si>
  <si>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</si>
  <si>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</si>
  <si>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</si>
  <si>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</si>
  <si>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</si>
  <si>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</si>
  <si>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</si>
  <si>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</si>
  <si>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</si>
  <si>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</si>
  <si>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</si>
  <si>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</si>
  <si>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</si>
  <si>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</si>
  <si>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</si>
  <si>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</si>
  <si>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</si>
  <si>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</si>
  <si>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</si>
  <si>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</si>
  <si>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</si>
  <si>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</si>
  <si>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</si>
  <si>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</si>
  <si>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</si>
  <si>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</si>
  <si>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</si>
  <si>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</si>
  <si>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</si>
  <si>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</si>
  <si>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</si>
  <si>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</si>
  <si>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</si>
  <si>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</si>
  <si>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2130199</t>
  </si>
  <si>
    <t>其他农业农村支出</t>
  </si>
  <si>
    <t>林业和草原</t>
  </si>
  <si>
    <t>森林资源管理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</si>
  <si>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</si>
  <si>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</si>
  <si>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</si>
  <si>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</si>
  <si>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</si>
  <si>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</si>
  <si>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</si>
  <si>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</si>
  <si>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</si>
  <si>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国有资本预算支出</t>
  </si>
  <si>
    <t>解决历史遗留问题及改革成本支出</t>
  </si>
  <si>
    <t>国有企业退休人员社会化管理补助支出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</si>
  <si>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</si>
  <si>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</si>
  <si>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</si>
  <si>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</si>
  <si>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</si>
  <si>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</si>
  <si>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</si>
  <si>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</si>
  <si>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</si>
  <si>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</si>
  <si>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</si>
  <si>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</si>
  <si>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</si>
  <si>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</si>
  <si>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</si>
  <si>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</si>
  <si>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</si>
  <si>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</si>
  <si>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</si>
  <si>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</si>
  <si>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</si>
  <si>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</si>
  <si>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</si>
  <si>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</si>
  <si>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</si>
  <si>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</si>
  <si>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</si>
  <si>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</si>
  <si>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</si>
  <si>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</si>
  <si>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</si>
  <si>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</si>
  <si>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</si>
  <si>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</si>
  <si>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</si>
  <si>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</si>
  <si>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</si>
  <si>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</si>
  <si>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</si>
  <si>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</si>
  <si>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</si>
  <si>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</si>
  <si>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</si>
  <si>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</si>
  <si>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</si>
  <si>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</si>
  <si>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</si>
  <si>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</si>
  <si>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</si>
  <si>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</si>
  <si>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</si>
  <si>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</si>
  <si>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</si>
  <si>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</si>
  <si>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</si>
  <si>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</si>
  <si>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</si>
  <si>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</si>
  <si>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</si>
  <si>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</si>
  <si>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</si>
  <si>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</si>
  <si>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</si>
  <si>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</si>
  <si>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</si>
  <si>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530121210000000002374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</si>
  <si>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</si>
  <si>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</si>
  <si>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</si>
  <si>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</si>
  <si>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</si>
  <si>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</si>
  <si>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</si>
  <si>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行政人员绩效奖励</t>
  </si>
  <si>
    <t>530121210000000003387</t>
  </si>
  <si>
    <t>530121210000000002375</t>
  </si>
  <si>
    <t>事业人员工资支出</t>
  </si>
  <si>
    <t>30107</t>
  </si>
  <si>
    <t>绩效工资</t>
  </si>
  <si>
    <t>事业人员绩效奖励</t>
  </si>
  <si>
    <t>530121210000000002376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</si>
  <si>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</si>
  <si>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</si>
  <si>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</si>
  <si>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</si>
  <si>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</si>
  <si>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</si>
  <si>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</si>
  <si>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</si>
  <si>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</si>
  <si>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</si>
  <si>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</si>
  <si>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530121210000000002377</t>
  </si>
  <si>
    <t>30113</t>
  </si>
  <si>
    <t>530121231100001185350</t>
  </si>
  <si>
    <t>村组干部工资支出</t>
  </si>
  <si>
    <t>30305</t>
  </si>
  <si>
    <t>生活补助</t>
  </si>
  <si>
    <t>530121231100001442341</t>
  </si>
  <si>
    <t>其他财政补助人员补贴</t>
  </si>
  <si>
    <t>530121231100001185341</t>
  </si>
  <si>
    <t>离退休人员支出</t>
  </si>
  <si>
    <t>530121231100001185343</t>
  </si>
  <si>
    <t>遗属补助及抚恤金</t>
  </si>
  <si>
    <t>530121241100002263782</t>
  </si>
  <si>
    <t>其他人员支出</t>
  </si>
  <si>
    <t>30199</t>
  </si>
  <si>
    <t>其他工资福利支出</t>
  </si>
  <si>
    <t>530121210000000002380</t>
  </si>
  <si>
    <t>公务用车运行维护费</t>
  </si>
  <si>
    <t>30231</t>
  </si>
  <si>
    <t>530121210000000002381</t>
  </si>
  <si>
    <t>公务交通补贴</t>
  </si>
  <si>
    <t>30239</t>
  </si>
  <si>
    <t>其他交通费用</t>
  </si>
  <si>
    <t>530121210000000002382</t>
  </si>
  <si>
    <t>工会经费</t>
  </si>
  <si>
    <t>30228</t>
  </si>
  <si>
    <t>530121231100001442365</t>
  </si>
  <si>
    <t>编外人员公用经费</t>
  </si>
  <si>
    <t>30201</t>
  </si>
  <si>
    <t>办公费</t>
  </si>
  <si>
    <t>30229</t>
  </si>
  <si>
    <t>福利费</t>
  </si>
  <si>
    <t>530121210000000002383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</si>
  <si>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</si>
  <si>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</si>
  <si>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</si>
  <si>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</si>
  <si>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</si>
  <si>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</si>
  <si>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</si>
  <si>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</si>
  <si>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</si>
  <si>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</si>
  <si>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</si>
  <si>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</si>
  <si>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</si>
  <si>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</si>
  <si>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</si>
  <si>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</si>
  <si>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</si>
  <si>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</si>
  <si>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</si>
  <si>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</si>
  <si>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</si>
  <si>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</si>
  <si>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</si>
  <si>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530121251100003765483</t>
  </si>
  <si>
    <t>街道工作经费</t>
  </si>
  <si>
    <t>31002</t>
  </si>
  <si>
    <t>办公设备购置</t>
  </si>
  <si>
    <t>30227</t>
  </si>
  <si>
    <t>委托业务费</t>
  </si>
  <si>
    <t>530121251100003765600</t>
  </si>
  <si>
    <t>呈贡区党政机关（事业单位）职工食堂补助经费</t>
  </si>
  <si>
    <t>民生类</t>
  </si>
  <si>
    <t>530121251100003981109</t>
  </si>
  <si>
    <t>国有企业退休人员社会化管理补助资金</t>
  </si>
  <si>
    <t>费用补贴</t>
  </si>
  <si>
    <t>专项业务类</t>
  </si>
  <si>
    <t>530121251100002848824</t>
  </si>
  <si>
    <t>2023年省对下森林植被恢复费项目（第一批）主城区重要通道（高速公路）沿线面山绿化美化补助资金</t>
  </si>
  <si>
    <t>530121251100002982051</t>
  </si>
  <si>
    <t>2023年第二批森林资源管护站点建设项目资金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</si>
  <si>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</si>
  <si>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</si>
  <si>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</si>
  <si>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</si>
  <si>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</si>
  <si>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</si>
  <si>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</si>
  <si>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</si>
  <si>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</si>
  <si>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</si>
  <si>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落实好经费补助政策，保障街道职工食堂2025年后勤工作顺利开展，通过提供丰富、多样的食材和菜品，提高职工对后勤工作的满意度，激发职工干事创业热情。</t>
  </si>
  <si>
    <t>产出指标</t>
  </si>
  <si>
    <t>数量指标</t>
  </si>
  <si>
    <t>获补对象数</t>
  </si>
  <si>
    <t>&gt;=</t>
  </si>
  <si>
    <t>149</t>
  </si>
  <si>
    <t>人</t>
  </si>
  <si>
    <t>定量指标</t>
  </si>
  <si>
    <t>反映经费补助人员的数量情况。</t>
  </si>
  <si>
    <t>质量指标</t>
  </si>
  <si>
    <t>获补对象准确率</t>
  </si>
  <si>
    <t>=</t>
  </si>
  <si>
    <t>100</t>
  </si>
  <si>
    <t>%</t>
  </si>
  <si>
    <t xml:space="preserve">反映获补助人员数量的准确性情况。
</t>
  </si>
  <si>
    <t>兑现准确率</t>
  </si>
  <si>
    <t xml:space="preserve">反映补助准确兑现的情况。
</t>
  </si>
  <si>
    <t>补助事项公示度</t>
  </si>
  <si>
    <t>反映补助事项在街道公示栏内按规定进行公示的情况。</t>
  </si>
  <si>
    <t>时效指标</t>
  </si>
  <si>
    <t>费用支付及时率</t>
  </si>
  <si>
    <t xml:space="preserve">反映单位及时支付食堂有关资金资金的情况。
</t>
  </si>
  <si>
    <t>效益指标</t>
  </si>
  <si>
    <t>经济效益</t>
  </si>
  <si>
    <t>降低职工日均用餐成本</t>
  </si>
  <si>
    <t>25</t>
  </si>
  <si>
    <t>元</t>
  </si>
  <si>
    <t>反映补助有效降低职工用餐成本的情况。</t>
  </si>
  <si>
    <t>社会效益</t>
  </si>
  <si>
    <t>政策知晓率</t>
  </si>
  <si>
    <t>95</t>
  </si>
  <si>
    <t xml:space="preserve">反映补助政策的宣传效果情况。
</t>
  </si>
  <si>
    <t>工作积极性改善</t>
  </si>
  <si>
    <t>&gt;</t>
  </si>
  <si>
    <t>30</t>
  </si>
  <si>
    <t>反映补助促进职工工作积极性的改善情况。</t>
  </si>
  <si>
    <t>满意度指标</t>
  </si>
  <si>
    <t>服务对象满意度</t>
  </si>
  <si>
    <t>用餐职工满意度</t>
  </si>
  <si>
    <t>85</t>
  </si>
  <si>
    <t>反映用餐职工的满意程度。</t>
  </si>
  <si>
    <t>为完成区委、区政府下达的2025年目标任务提供资金保障，坚持以习近平新时代中国特色社会主义思想为指导，全面贯彻落实党的二十大精神，紧紧围绕区委、区政府2025年工作部署，创新思路，实干担当，踏实谋事，推进街道2025年各项事业健康向上发展。</t>
  </si>
  <si>
    <t>辖区服务群众数</t>
  </si>
  <si>
    <t>10000</t>
  </si>
  <si>
    <t>反映服务群众的数量情。</t>
  </si>
  <si>
    <t>辖区党员人数</t>
  </si>
  <si>
    <t>800</t>
  </si>
  <si>
    <t>反映辖区党员的数量情况。</t>
  </si>
  <si>
    <t>街道人大代表数量</t>
  </si>
  <si>
    <t>反映街道人大代表的数量情况。</t>
  </si>
  <si>
    <t>街道政协委员数量</t>
  </si>
  <si>
    <t>反映街道政协委员的数量情况。</t>
  </si>
  <si>
    <t>辖区社区数量</t>
  </si>
  <si>
    <t>个</t>
  </si>
  <si>
    <t>反映辖区社区的数量情况。</t>
  </si>
  <si>
    <t>辖区企业数量</t>
  </si>
  <si>
    <t>300</t>
  </si>
  <si>
    <t>反映辖区企业的数量情况。</t>
  </si>
  <si>
    <t>服务事项的办结率</t>
  </si>
  <si>
    <t xml:space="preserve">反映服务事项的办结情况。
</t>
  </si>
  <si>
    <t>资金支付及时率</t>
  </si>
  <si>
    <t xml:space="preserve">反映街道及时支付各类资金的情况。
</t>
  </si>
  <si>
    <t>降低社区运行成本</t>
  </si>
  <si>
    <t>50000</t>
  </si>
  <si>
    <t>反映经费对降低社区运行成本的情况。</t>
  </si>
  <si>
    <t>90</t>
  </si>
  <si>
    <t xml:space="preserve">反映资金政策的宣传效果情况。
</t>
  </si>
  <si>
    <t>街道服务能力提高</t>
  </si>
  <si>
    <t>35</t>
  </si>
  <si>
    <t>反映资金促进街道服务能力提高的情况。</t>
  </si>
  <si>
    <t>辖区企业满意度</t>
  </si>
  <si>
    <t>80</t>
  </si>
  <si>
    <t>反映服务企业的满意程度。</t>
  </si>
  <si>
    <t>辖区人大代表满意度</t>
  </si>
  <si>
    <t>反映辖区人大代表对街道工作的满意度情况。</t>
  </si>
  <si>
    <t>辖区党员、群众满意度</t>
  </si>
  <si>
    <t>反映辖区党员和群众对街道工作的满意度情况。</t>
  </si>
  <si>
    <t>完成银昆高速辖区沿线绿化美化、补植补绿工作，提升高速公路沿线景观，发挥资金使用效益。</t>
  </si>
  <si>
    <t>植绿补绿工程总量</t>
  </si>
  <si>
    <t>700</t>
  </si>
  <si>
    <t>亩</t>
  </si>
  <si>
    <t>反映植绿补绿工程量完成情况。</t>
  </si>
  <si>
    <t>主体工程完成率</t>
  </si>
  <si>
    <t>反映主体工程完成情况。</t>
  </si>
  <si>
    <t>竣工验收合格率</t>
  </si>
  <si>
    <t>反映项目验收情况。</t>
  </si>
  <si>
    <t>计划完工率</t>
  </si>
  <si>
    <t>反映工程按计划完工情况。</t>
  </si>
  <si>
    <t>设计功能实现率</t>
  </si>
  <si>
    <t>反映建设项目设施设计功能的实现情况。</t>
  </si>
  <si>
    <t>可持续影响</t>
  </si>
  <si>
    <t>使用年限</t>
  </si>
  <si>
    <t>年</t>
  </si>
  <si>
    <t>通过工程使用年限反映可持续的效果。</t>
  </si>
  <si>
    <t>受益人群满意度</t>
  </si>
  <si>
    <t>调查人群中对建设的满意度。</t>
  </si>
  <si>
    <t>做好2025年国有企业退休职工社会化管理工作，实现国有企业已退休人员管理服务工作与原企业分离、国有企业不承担移交后的退休人员社会化管理服务费用、国有企业新办理退休人员管理服务工作与原企业分离，提高国企退休职工社会保障水平。</t>
  </si>
  <si>
    <t>核定人数</t>
  </si>
  <si>
    <t>反映获补助人员的数量情况。</t>
  </si>
  <si>
    <t>001</t>
  </si>
  <si>
    <t>反映补助事项在管理社区按规定进行公示的情况。</t>
  </si>
  <si>
    <t>受益对象满意度</t>
  </si>
  <si>
    <t>反映获补助受益对象的满意程度。</t>
  </si>
  <si>
    <t>按照建设标准和要求，确保2025年完成新建呈贡区大尖山森林资源管护站并投入使用，持续加强街道森林资源管护能力，有序做好森林资源管护工作。</t>
  </si>
  <si>
    <t xml:space="preserve">反映项目验收情况。
</t>
  </si>
  <si>
    <t xml:space="preserve">反映工程按计划完工情况。
</t>
  </si>
  <si>
    <t>反映管护站的使用年限或可持续的效果。</t>
  </si>
  <si>
    <t>反映受益群众对设施建设或设施运行的满意度。</t>
  </si>
  <si>
    <t>预算06表</t>
  </si>
  <si>
    <t>政府性基金预算支出预算表</t>
  </si>
  <si>
    <t>单位名称：昆明市发展和改革委员会</t>
  </si>
  <si>
    <t>政府性基金预算支出</t>
  </si>
  <si>
    <t>此表为空，说明：昆明市呈贡区人民政府洛龙街道办事处2025年无政府性基金预算财政拨款支出。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</si>
  <si>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</si>
  <si>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</si>
  <si>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</si>
  <si>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</si>
  <si>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</si>
  <si>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</si>
  <si>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</si>
  <si>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</si>
  <si>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</si>
  <si>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</si>
  <si>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</si>
  <si>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车辆燃油费</t>
  </si>
  <si>
    <t>车辆维修和保养</t>
  </si>
  <si>
    <t>车辆保险费</t>
  </si>
  <si>
    <t>彩色打印机</t>
  </si>
  <si>
    <t>办公椅</t>
  </si>
  <si>
    <t>办公桌</t>
  </si>
  <si>
    <t>茶几</t>
  </si>
  <si>
    <t>沙发</t>
  </si>
  <si>
    <t>复印纸</t>
  </si>
  <si>
    <t>会议桌</t>
  </si>
  <si>
    <t>文件柜</t>
  </si>
  <si>
    <t>食堂蔬菜、食品配送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</si>
  <si>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</si>
  <si>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</si>
  <si>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</si>
  <si>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</si>
  <si>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</si>
  <si>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</si>
  <si>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</si>
  <si>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</si>
  <si>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法律顾问服务</t>
  </si>
  <si>
    <t>B0101 法律顾问服务</t>
  </si>
  <si>
    <t>B 政府履职辅助性服务</t>
  </si>
  <si>
    <t>购买法律顾问服务</t>
  </si>
  <si>
    <t>资产管理服务</t>
  </si>
  <si>
    <t>B1004 其他适合通过市场化方式提供的信息化服务</t>
  </si>
  <si>
    <t>购买资产清查、盘点服务</t>
  </si>
  <si>
    <t>物业管理服务</t>
  </si>
  <si>
    <t>B1102 物业管理服务</t>
  </si>
  <si>
    <t>购买物业管理服务</t>
  </si>
  <si>
    <t>车辆租赁服务</t>
  </si>
  <si>
    <t>B1106 租赁服务</t>
  </si>
  <si>
    <t>购买车辆租赁服务</t>
  </si>
  <si>
    <t>审计服务</t>
  </si>
  <si>
    <t>B0302 审计服务</t>
  </si>
  <si>
    <t>购买第三方审计服务</t>
  </si>
  <si>
    <t>安全检查服务</t>
  </si>
  <si>
    <t>A0101 公共安全隐患排查治理服务</t>
  </si>
  <si>
    <t>A 公共服务</t>
  </si>
  <si>
    <t>购买公共安全隐患检查和安全检查服务</t>
  </si>
  <si>
    <t>代理记账服务</t>
  </si>
  <si>
    <t>B0301 会计服务</t>
  </si>
  <si>
    <t>购买代理记账服务</t>
  </si>
  <si>
    <t>宣传服务</t>
  </si>
  <si>
    <t>A1502 公共公益宣传服务</t>
  </si>
  <si>
    <t>购买宣传服务</t>
  </si>
  <si>
    <t>病媒生物防制</t>
  </si>
  <si>
    <t>B1107 其他适合通过市场化方式提供的后勤服务</t>
  </si>
  <si>
    <t>购买病媒生物防制服务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</si>
  <si>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</si>
  <si>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</si>
  <si>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</si>
  <si>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</si>
  <si>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</si>
  <si>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</si>
  <si>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</si>
  <si>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</si>
  <si>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</si>
  <si>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</si>
  <si>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</si>
  <si>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</si>
  <si>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</si>
  <si>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</si>
  <si>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</si>
  <si>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</si>
  <si>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</si>
  <si>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</si>
  <si>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</si>
  <si>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</si>
  <si>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</si>
  <si>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</si>
  <si>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</si>
  <si>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此表为空，说明：我区已实行乡财县管，街道按照区级部门预算管理，无对下转移支付项目，我单位无该项预算。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</si>
  <si>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</si>
  <si>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</si>
  <si>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</si>
  <si>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</si>
  <si>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</si>
  <si>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</si>
  <si>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</si>
  <si>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</si>
  <si>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</si>
  <si>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此表为空，说明：我街道2024年暂无新增资产配置计划。</t>
  </si>
  <si>
    <t>预算11表</t>
  </si>
  <si>
    <t>上级补助</t>
  </si>
  <si>
    <t>国有企业退休人员社会化管理中央补助资金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</si>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</sst>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Arial"/>
      <charset val="0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9" applyNumberFormat="0" applyAlignment="0" applyProtection="0">
      <alignment vertical="center"/>
    </xf>
    <xf numFmtId="0" fontId="30" fillId="6" borderId="30" applyNumberFormat="0" applyAlignment="0" applyProtection="0">
      <alignment vertical="center"/>
    </xf>
    <xf numFmtId="0" fontId="31" fillId="6" borderId="29" applyNumberFormat="0" applyAlignment="0" applyProtection="0">
      <alignment vertical="center"/>
    </xf>
    <xf numFmtId="0" fontId="32" fillId="7" borderId="31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  <xf numFmtId="0" fontId="40" fillId="0" borderId="0">
      <alignment vertical="center"/>
    </xf>
    <xf numFmtId="0" fontId="8" fillId="0" borderId="0"/>
  </cellStyleXfs>
  <cellXfs count="25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8" xfId="57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0" xfId="59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9" applyFill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57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8" xfId="57" applyFont="1" applyFill="1" applyBorder="1" applyAlignment="1" applyProtection="1">
      <alignment horizontal="left" vertical="center" wrapText="1"/>
    </xf>
    <xf numFmtId="0" fontId="2" fillId="0" borderId="8" xfId="57" applyFont="1" applyFill="1" applyBorder="1" applyAlignment="1" applyProtection="1">
      <alignment horizontal="left" vertical="center"/>
      <protection locked="0"/>
    </xf>
    <xf numFmtId="0" fontId="2" fillId="0" borderId="8" xfId="57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4" fontId="13" fillId="0" borderId="8" xfId="57" applyNumberFormat="1" applyFont="1" applyFill="1" applyBorder="1" applyAlignment="1" applyProtection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0" applyNumberFormat="1" applyFont="1" applyBorder="1" applyAlignment="1">
      <alignment horizontal="center" vertical="center"/>
    </xf>
    <xf numFmtId="180" fontId="7" fillId="0" borderId="6" xfId="56" applyNumberFormat="1" applyFont="1" applyBorder="1" applyAlignment="1">
      <alignment horizontal="center" vertical="center"/>
    </xf>
    <xf numFmtId="180" fontId="7" fillId="0" borderId="8" xfId="56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8" fillId="0" borderId="0" xfId="57" applyFont="1" applyFill="1" applyBorder="1" applyAlignment="1" applyProtection="1">
      <alignment horizontal="left" vertical="center"/>
    </xf>
    <xf numFmtId="0" fontId="16" fillId="0" borderId="0" xfId="57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 applyAlignment="1">
      <alignment horizontal="left" vertical="center" wrapText="1"/>
    </xf>
    <xf numFmtId="49" fontId="7" fillId="0" borderId="7" xfId="53" applyNumberFormat="1" applyFont="1" applyBorder="1">
      <alignment horizontal="left" vertical="center" wrapText="1"/>
    </xf>
    <xf numFmtId="49" fontId="7" fillId="0" borderId="7" xfId="53" applyNumberFormat="1" applyFont="1" applyBorder="1" applyAlignment="1">
      <alignment vertical="center" wrapText="1"/>
    </xf>
    <xf numFmtId="0" fontId="2" fillId="0" borderId="14" xfId="57" applyFont="1" applyFill="1" applyBorder="1" applyAlignment="1" applyProtection="1">
      <alignment horizontal="left" vertical="center" wrapText="1"/>
      <protection locked="0"/>
    </xf>
    <xf numFmtId="0" fontId="2" fillId="0" borderId="14" xfId="57" applyFont="1" applyFill="1" applyBorder="1" applyAlignment="1" applyProtection="1">
      <alignment horizontal="center" vertical="center" wrapText="1"/>
      <protection locked="0"/>
    </xf>
    <xf numFmtId="0" fontId="8" fillId="0" borderId="15" xfId="57" applyFont="1" applyFill="1" applyBorder="1" applyAlignment="1" applyProtection="1">
      <alignment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16" xfId="57" applyFont="1" applyFill="1" applyBorder="1" applyAlignment="1" applyProtection="1">
      <alignment horizontal="left" vertical="center" wrapText="1"/>
    </xf>
    <xf numFmtId="0" fontId="2" fillId="0" borderId="15" xfId="57" applyFont="1" applyFill="1" applyBorder="1" applyAlignment="1" applyProtection="1">
      <alignment horizontal="left" vertical="center" wrapText="1"/>
      <protection locked="0"/>
    </xf>
    <xf numFmtId="0" fontId="2" fillId="0" borderId="15" xfId="57" applyFont="1" applyFill="1" applyBorder="1" applyAlignment="1" applyProtection="1">
      <alignment horizontal="center" vertical="center" wrapText="1"/>
      <protection locked="0"/>
    </xf>
    <xf numFmtId="0" fontId="2" fillId="3" borderId="15" xfId="57" applyFont="1" applyFill="1" applyBorder="1" applyAlignment="1" applyProtection="1">
      <alignment horizontal="left" vertical="center" wrapText="1"/>
      <protection locked="0"/>
    </xf>
    <xf numFmtId="0" fontId="2" fillId="0" borderId="17" xfId="57" applyFont="1" applyFill="1" applyBorder="1" applyAlignment="1" applyProtection="1">
      <alignment horizontal="left" vertical="center" wrapText="1"/>
      <protection locked="0"/>
    </xf>
    <xf numFmtId="0" fontId="2" fillId="0" borderId="17" xfId="57" applyFont="1" applyFill="1" applyBorder="1" applyAlignment="1" applyProtection="1">
      <alignment horizontal="center" vertical="center" wrapText="1"/>
      <protection locked="0"/>
    </xf>
    <xf numFmtId="49" fontId="7" fillId="0" borderId="1" xfId="53" applyNumberFormat="1" applyFont="1" applyBorder="1" applyAlignment="1">
      <alignment vertical="center" wrapText="1"/>
    </xf>
    <xf numFmtId="0" fontId="2" fillId="3" borderId="17" xfId="57" applyFont="1" applyFill="1" applyBorder="1" applyAlignment="1" applyProtection="1">
      <alignment horizontal="left" vertical="center" wrapText="1"/>
      <protection locked="0"/>
    </xf>
    <xf numFmtId="0" fontId="2" fillId="0" borderId="1" xfId="57" applyFont="1" applyFill="1" applyBorder="1" applyAlignment="1" applyProtection="1">
      <alignment horizontal="left" vertical="center" wrapText="1"/>
    </xf>
    <xf numFmtId="0" fontId="2" fillId="0" borderId="18" xfId="57" applyFont="1" applyFill="1" applyBorder="1" applyAlignment="1" applyProtection="1">
      <alignment horizontal="left" vertical="center" wrapText="1"/>
    </xf>
    <xf numFmtId="0" fontId="5" fillId="0" borderId="15" xfId="0" applyFont="1" applyBorder="1" applyAlignment="1">
      <alignment vertical="center" wrapText="1"/>
    </xf>
    <xf numFmtId="49" fontId="11" fillId="0" borderId="15" xfId="58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5" xfId="57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7" xfId="57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178" fontId="7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4" fontId="2" fillId="2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Font="1" applyBorder="1"/>
    <xf numFmtId="4" fontId="2" fillId="2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24" xfId="0" applyFont="1" applyBorder="1"/>
    <xf numFmtId="0" fontId="2" fillId="2" borderId="7" xfId="0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2" fillId="2" borderId="7" xfId="0" applyFont="1" applyFill="1" applyBorder="1" applyAlignment="1">
      <alignment horizontal="left" vertical="center" wrapText="1" indent="2"/>
    </xf>
    <xf numFmtId="0" fontId="2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7" fillId="0" borderId="21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78" fontId="20" fillId="0" borderId="7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quotePrefix="1">
      <alignment horizontal="right" vertical="center"/>
    </xf>
    <xf numFmtId="0" fontId="2" fillId="2" borderId="7" xfId="0" applyFont="1" applyFill="1" applyBorder="1" applyAlignment="1" applyProtection="1" quotePrefix="1">
      <alignment horizontal="left" vertical="center"/>
      <protection locked="0"/>
    </xf>
    <xf numFmtId="0" fontId="2" fillId="2" borderId="7" xfId="0" applyFont="1" applyFill="1" applyBorder="1" applyAlignment="1" applyProtection="1" quotePrefix="1">
      <alignment horizontal="left" vertical="center" wrapText="1"/>
      <protection locked="0"/>
    </xf>
    <xf numFmtId="0" fontId="2" fillId="0" borderId="16" xfId="57" applyFont="1" applyFill="1" applyBorder="1" applyAlignment="1" applyProtection="1" quotePrefix="1">
      <alignment horizontal="left" vertical="center" wrapText="1"/>
    </xf>
    <xf numFmtId="0" fontId="2" fillId="0" borderId="18" xfId="57" applyFont="1" applyFill="1" applyBorder="1" applyAlignment="1" applyProtection="1" quotePrefix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2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9" t="s">
        <v>0</v>
      </c>
    </row>
    <row r="3" ht="41.25" customHeight="1" spans="1:1">
      <c r="A3" s="45" t="str">
        <f>"2025"&amp;"年财务收支预算总表"</f>
        <v>2025年财务收支预算总表</v>
      </c>
    </row>
    <row r="4" s="254" customFormat="1" ht="17.25" customHeight="1" spans="1:4">
      <c r="A4" s="255" t="str">
        <f>"单位名称："&amp;"昆明市呈贡区人民政府洛龙街道办事处"</f>
        <v>单位名称：昆明市呈贡区人民政府洛龙街道办事处</v>
      </c>
      <c r="B4" s="218"/>
      <c r="C4" s="254"/>
      <c r="D4" s="258" t="s">
        <v>1</v>
      </c>
    </row>
    <row r="5" ht="23.25" customHeight="1" spans="1:4">
      <c r="A5" s="219" t="s">
        <v>2</v>
      </c>
      <c r="B5" s="220"/>
      <c r="C5" s="219" t="s">
        <v>3</v>
      </c>
      <c r="D5" s="220"/>
    </row>
    <row r="6" ht="24" customHeight="1" spans="1:4">
      <c r="A6" s="219" t="s">
        <v>4</v>
      </c>
      <c r="B6" s="219" t="s">
        <v>5</v>
      </c>
      <c r="C6" s="219" t="s">
        <v>6</v>
      </c>
      <c r="D6" s="219" t="s">
        <v>5</v>
      </c>
    </row>
    <row r="7" ht="17.25" customHeight="1" spans="1:4">
      <c r="A7" s="221" t="s">
        <v>7</v>
      </c>
      <c r="B7" s="87">
        <v>38911745.58</v>
      </c>
      <c r="C7" s="221" t="s">
        <v>8</v>
      </c>
      <c r="D7" s="87">
        <v>23485947.86</v>
      </c>
    </row>
    <row r="8" ht="17.25" customHeight="1" spans="1:4">
      <c r="A8" s="221" t="s">
        <v>9</v>
      </c>
      <c r="B8" s="87">
        <v>0</v>
      </c>
      <c r="C8" s="221" t="s">
        <v>10</v>
      </c>
      <c r="D8" s="87"/>
    </row>
    <row r="9" ht="17.25" customHeight="1" spans="1:4">
      <c r="A9" s="221" t="s">
        <v>11</v>
      </c>
      <c r="B9" s="87"/>
      <c r="C9" s="257" t="s">
        <v>12</v>
      </c>
      <c r="D9" s="87"/>
    </row>
    <row r="10" ht="17.25" customHeight="1" spans="1:4">
      <c r="A10" s="221" t="s">
        <v>13</v>
      </c>
      <c r="B10" s="87"/>
      <c r="C10" s="257" t="s">
        <v>14</v>
      </c>
      <c r="D10" s="87"/>
    </row>
    <row r="11" ht="17.25" customHeight="1" spans="1:4">
      <c r="A11" s="221" t="s">
        <v>15</v>
      </c>
      <c r="B11" s="87"/>
      <c r="C11" s="257" t="s">
        <v>16</v>
      </c>
      <c r="D11" s="87">
        <v>20100</v>
      </c>
    </row>
    <row r="12" ht="17.25" customHeight="1" spans="1:4">
      <c r="A12" s="221" t="s">
        <v>17</v>
      </c>
      <c r="B12" s="87"/>
      <c r="C12" s="257" t="s">
        <v>18</v>
      </c>
      <c r="D12" s="87"/>
    </row>
    <row r="13" ht="17.25" customHeight="1" spans="1:4">
      <c r="A13" s="221" t="s">
        <v>19</v>
      </c>
      <c r="B13" s="87"/>
      <c r="C13" s="61" t="s">
        <v>20</v>
      </c>
      <c r="D13" s="87"/>
    </row>
    <row r="14" ht="17.25" customHeight="1" spans="1:4">
      <c r="A14" s="221" t="s">
        <v>21</v>
      </c>
      <c r="B14" s="87"/>
      <c r="C14" s="61" t="s">
        <v>22</v>
      </c>
      <c r="D14" s="87">
        <v>1787292</v>
      </c>
    </row>
    <row r="15" ht="17.25" customHeight="1" spans="1:4">
      <c r="A15" s="221" t="s">
        <v>23</v>
      </c>
      <c r="B15" s="87"/>
      <c r="C15" s="61" t="s">
        <v>24</v>
      </c>
      <c r="D15" s="87">
        <v>1269712</v>
      </c>
    </row>
    <row r="16" ht="17.25" customHeight="1" spans="1:4">
      <c r="A16" s="221" t="s">
        <v>25</v>
      </c>
      <c r="B16" s="87"/>
      <c r="C16" s="61" t="s">
        <v>26</v>
      </c>
      <c r="D16" s="87"/>
    </row>
    <row r="17" ht="17.25" customHeight="1" spans="1:4">
      <c r="A17" s="224"/>
      <c r="B17" s="87"/>
      <c r="C17" s="61" t="s">
        <v>27</v>
      </c>
      <c r="D17" s="87"/>
    </row>
    <row r="18" ht="17.25" customHeight="1" spans="1:4">
      <c r="A18" s="225"/>
      <c r="B18" s="87"/>
      <c r="C18" s="61" t="s">
        <v>28</v>
      </c>
      <c r="D18" s="87">
        <v>13119686.83</v>
      </c>
    </row>
    <row r="19" ht="17.25" customHeight="1" spans="1:4">
      <c r="A19" s="225"/>
      <c r="B19" s="87"/>
      <c r="C19" s="61" t="s">
        <v>29</v>
      </c>
      <c r="D19" s="87"/>
    </row>
    <row r="20" ht="17.25" customHeight="1" spans="1:4">
      <c r="A20" s="225"/>
      <c r="B20" s="87"/>
      <c r="C20" s="61" t="s">
        <v>30</v>
      </c>
      <c r="D20" s="87"/>
    </row>
    <row r="21" ht="17.25" customHeight="1" spans="1:4">
      <c r="A21" s="225"/>
      <c r="B21" s="87"/>
      <c r="C21" s="61" t="s">
        <v>31</v>
      </c>
      <c r="D21" s="87"/>
    </row>
    <row r="22" ht="17.25" customHeight="1" spans="1:4">
      <c r="A22" s="225"/>
      <c r="B22" s="87"/>
      <c r="C22" s="61" t="s">
        <v>32</v>
      </c>
      <c r="D22" s="87"/>
    </row>
    <row r="23" ht="17.25" customHeight="1" spans="1:4">
      <c r="A23" s="225"/>
      <c r="B23" s="87"/>
      <c r="C23" s="61" t="s">
        <v>33</v>
      </c>
      <c r="D23" s="87"/>
    </row>
    <row r="24" ht="17.25" customHeight="1" spans="1:4">
      <c r="A24" s="225"/>
      <c r="B24" s="87"/>
      <c r="C24" s="61" t="s">
        <v>34</v>
      </c>
      <c r="D24" s="87"/>
    </row>
    <row r="25" ht="17.25" customHeight="1" spans="1:4">
      <c r="A25" s="225"/>
      <c r="B25" s="87"/>
      <c r="C25" s="61" t="s">
        <v>35</v>
      </c>
      <c r="D25" s="87">
        <v>1131492</v>
      </c>
    </row>
    <row r="26" ht="17.25" customHeight="1" spans="1:4">
      <c r="A26" s="225"/>
      <c r="B26" s="87"/>
      <c r="C26" s="61" t="s">
        <v>36</v>
      </c>
      <c r="D26" s="87"/>
    </row>
    <row r="27" ht="17.25" customHeight="1" spans="1:4">
      <c r="A27" s="225"/>
      <c r="B27" s="87"/>
      <c r="C27" s="224" t="s">
        <v>37</v>
      </c>
      <c r="D27" s="87">
        <v>10600</v>
      </c>
    </row>
    <row r="28" ht="17.25" customHeight="1" spans="1:4">
      <c r="A28" s="225"/>
      <c r="B28" s="87"/>
      <c r="C28" s="61" t="s">
        <v>38</v>
      </c>
      <c r="D28" s="87"/>
    </row>
    <row r="29" ht="16.5" customHeight="1" spans="1:4">
      <c r="A29" s="225"/>
      <c r="B29" s="87"/>
      <c r="C29" s="61" t="s">
        <v>39</v>
      </c>
      <c r="D29" s="87"/>
    </row>
    <row r="30" ht="16.5" customHeight="1" spans="1:4">
      <c r="A30" s="225"/>
      <c r="B30" s="87"/>
      <c r="C30" s="224" t="s">
        <v>40</v>
      </c>
      <c r="D30" s="87"/>
    </row>
    <row r="31" ht="17.25" customHeight="1" spans="1:4">
      <c r="A31" s="225"/>
      <c r="B31" s="87"/>
      <c r="C31" s="224" t="s">
        <v>41</v>
      </c>
      <c r="D31" s="87"/>
    </row>
    <row r="32" ht="17.25" customHeight="1" spans="1:4">
      <c r="A32" s="225"/>
      <c r="B32" s="87"/>
      <c r="C32" s="61" t="s">
        <v>42</v>
      </c>
      <c r="D32" s="87"/>
    </row>
    <row r="33" ht="16.5" customHeight="1" spans="1:4">
      <c r="A33" s="225" t="s">
        <v>43</v>
      </c>
      <c r="B33" s="87">
        <f>SUM(B7:B16)</f>
        <v>38911745.58</v>
      </c>
      <c r="C33" s="225" t="s">
        <v>44</v>
      </c>
      <c r="D33" s="87">
        <f>SUM(D7:D32)</f>
        <v>40824830.69</v>
      </c>
    </row>
    <row r="34" ht="16.5" customHeight="1" spans="1:4">
      <c r="A34" s="224" t="s">
        <v>45</v>
      </c>
      <c r="B34" s="87">
        <v>1913085.11</v>
      </c>
      <c r="C34" s="224" t="s">
        <v>46</v>
      </c>
      <c r="D34" s="87"/>
    </row>
    <row r="35" ht="16.5" customHeight="1" spans="1:4">
      <c r="A35" s="61" t="s">
        <v>47</v>
      </c>
      <c r="B35" s="87">
        <v>1913085.11</v>
      </c>
      <c r="C35" s="61" t="s">
        <v>47</v>
      </c>
      <c r="D35" s="87"/>
    </row>
    <row r="36" ht="16.5" customHeight="1" spans="1:4">
      <c r="A36" s="61" t="s">
        <v>48</v>
      </c>
      <c r="B36" s="87">
        <v>0</v>
      </c>
      <c r="C36" s="61" t="s">
        <v>49</v>
      </c>
      <c r="D36" s="87"/>
    </row>
    <row r="37" ht="16.5" customHeight="1" spans="1:4">
      <c r="A37" s="226" t="s">
        <v>50</v>
      </c>
      <c r="B37" s="87">
        <f>B33+B35</f>
        <v>40824830.69</v>
      </c>
      <c r="C37" s="226" t="s">
        <v>51</v>
      </c>
      <c r="D37" s="87">
        <f>SUM(D33:D34)</f>
        <v>40824830.69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G26" sqref="G2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tr">
        <f>"单位名称："&amp;"昆明市呈贡区人民政府洛龙街道办事处"</f>
        <v>单位名称：昆明市呈贡区人民政府洛龙街道办事处</v>
      </c>
      <c r="S4" s="50" t="s">
        <v>1</v>
      </c>
    </row>
    <row r="5" ht="21.75" customHeight="1" spans="1:19">
      <c r="A5" s="241" t="s">
        <v>53</v>
      </c>
      <c r="B5" s="242" t="s">
        <v>54</v>
      </c>
      <c r="C5" s="242" t="s">
        <v>55</v>
      </c>
      <c r="D5" s="243" t="s">
        <v>56</v>
      </c>
      <c r="E5" s="243"/>
      <c r="F5" s="243"/>
      <c r="G5" s="243"/>
      <c r="H5" s="243"/>
      <c r="I5" s="143"/>
      <c r="J5" s="243"/>
      <c r="K5" s="243"/>
      <c r="L5" s="243"/>
      <c r="M5" s="243"/>
      <c r="N5" s="249"/>
      <c r="O5" s="243" t="s">
        <v>45</v>
      </c>
      <c r="P5" s="243"/>
      <c r="Q5" s="243"/>
      <c r="R5" s="243"/>
      <c r="S5" s="249"/>
    </row>
    <row r="6" ht="27" customHeight="1" spans="1:19">
      <c r="A6" s="244"/>
      <c r="B6" s="245"/>
      <c r="C6" s="245"/>
      <c r="D6" s="245" t="s">
        <v>57</v>
      </c>
      <c r="E6" s="245" t="s">
        <v>58</v>
      </c>
      <c r="F6" s="245" t="s">
        <v>59</v>
      </c>
      <c r="G6" s="245" t="s">
        <v>60</v>
      </c>
      <c r="H6" s="245" t="s">
        <v>61</v>
      </c>
      <c r="I6" s="250" t="s">
        <v>62</v>
      </c>
      <c r="J6" s="251"/>
      <c r="K6" s="251"/>
      <c r="L6" s="251"/>
      <c r="M6" s="251"/>
      <c r="N6" s="252"/>
      <c r="O6" s="245" t="s">
        <v>57</v>
      </c>
      <c r="P6" s="245" t="s">
        <v>58</v>
      </c>
      <c r="Q6" s="245" t="s">
        <v>59</v>
      </c>
      <c r="R6" s="245" t="s">
        <v>60</v>
      </c>
      <c r="S6" s="245" t="s">
        <v>63</v>
      </c>
    </row>
    <row r="7" ht="30" customHeight="1" spans="1:19">
      <c r="A7" s="246"/>
      <c r="B7" s="117"/>
      <c r="C7" s="127"/>
      <c r="D7" s="127"/>
      <c r="E7" s="127"/>
      <c r="F7" s="127"/>
      <c r="G7" s="127"/>
      <c r="H7" s="127"/>
      <c r="I7" s="76" t="s">
        <v>57</v>
      </c>
      <c r="J7" s="252" t="s">
        <v>64</v>
      </c>
      <c r="K7" s="252" t="s">
        <v>65</v>
      </c>
      <c r="L7" s="252" t="s">
        <v>66</v>
      </c>
      <c r="M7" s="252" t="s">
        <v>67</v>
      </c>
      <c r="N7" s="252" t="s">
        <v>68</v>
      </c>
      <c r="O7" s="253"/>
      <c r="P7" s="253"/>
      <c r="Q7" s="253"/>
      <c r="R7" s="253"/>
      <c r="S7" s="127"/>
    </row>
    <row r="8" ht="15" customHeight="1" spans="1:19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76">
        <v>9</v>
      </c>
      <c r="J8" s="247">
        <v>10</v>
      </c>
      <c r="K8" s="247">
        <v>11</v>
      </c>
      <c r="L8" s="247">
        <v>12</v>
      </c>
      <c r="M8" s="247">
        <v>13</v>
      </c>
      <c r="N8" s="247">
        <v>14</v>
      </c>
      <c r="O8" s="247">
        <v>15</v>
      </c>
      <c r="P8" s="247">
        <v>16</v>
      </c>
      <c r="Q8" s="247">
        <v>17</v>
      </c>
      <c r="R8" s="247">
        <v>18</v>
      </c>
      <c r="S8" s="247">
        <v>19</v>
      </c>
    </row>
    <row r="9" ht="18" customHeight="1" spans="1:19">
      <c r="A9" s="21" t="s">
        <v>69</v>
      </c>
      <c r="B9" s="21" t="s">
        <v>70</v>
      </c>
      <c r="C9" s="87">
        <f>D9+O9</f>
        <v>40824830.69</v>
      </c>
      <c r="D9" s="87">
        <f>SUM(E9:H9)</f>
        <v>38911745.58</v>
      </c>
      <c r="E9" s="87">
        <v>38911745.58</v>
      </c>
      <c r="F9" s="87"/>
      <c r="G9" s="87"/>
      <c r="H9" s="87"/>
      <c r="I9" s="87"/>
      <c r="J9" s="87"/>
      <c r="K9" s="87"/>
      <c r="L9" s="87"/>
      <c r="M9" s="87"/>
      <c r="N9" s="87"/>
      <c r="O9" s="87">
        <v>1913085.11</v>
      </c>
      <c r="P9" s="87">
        <v>1902485.11</v>
      </c>
      <c r="Q9" s="87"/>
      <c r="R9" s="87">
        <v>10600</v>
      </c>
      <c r="S9" s="87"/>
    </row>
    <row r="10" ht="18" customHeight="1" spans="1:19">
      <c r="A10" s="207" t="s">
        <v>71</v>
      </c>
      <c r="B10" s="207" t="s">
        <v>70</v>
      </c>
      <c r="C10" s="87">
        <f>D10+O10</f>
        <v>40882730.69</v>
      </c>
      <c r="D10" s="87">
        <v>38969645.58</v>
      </c>
      <c r="E10" s="87">
        <v>38911745.58</v>
      </c>
      <c r="F10" s="87"/>
      <c r="G10" s="87">
        <v>0</v>
      </c>
      <c r="H10" s="87"/>
      <c r="I10" s="87"/>
      <c r="J10" s="87"/>
      <c r="K10" s="87"/>
      <c r="L10" s="87"/>
      <c r="M10" s="87"/>
      <c r="N10" s="87"/>
      <c r="O10" s="87">
        <v>1913085.11</v>
      </c>
      <c r="P10" s="87">
        <v>1902485.11</v>
      </c>
      <c r="Q10" s="87"/>
      <c r="R10" s="87">
        <v>10600</v>
      </c>
      <c r="S10" s="87"/>
    </row>
    <row r="11" ht="18" customHeight="1" spans="1:19">
      <c r="A11" s="53" t="s">
        <v>55</v>
      </c>
      <c r="B11" s="248"/>
      <c r="C11" s="87">
        <f>D11+O11</f>
        <v>40882730.69</v>
      </c>
      <c r="D11" s="87">
        <v>38969645.58</v>
      </c>
      <c r="E11" s="87">
        <v>38911745.58</v>
      </c>
      <c r="F11" s="87"/>
      <c r="G11" s="87"/>
      <c r="H11" s="87"/>
      <c r="I11" s="87"/>
      <c r="J11" s="87"/>
      <c r="K11" s="87"/>
      <c r="L11" s="87"/>
      <c r="M11" s="87"/>
      <c r="N11" s="87"/>
      <c r="O11" s="87">
        <v>1913085.11</v>
      </c>
      <c r="P11" s="87">
        <v>1902485.11</v>
      </c>
      <c r="Q11" s="87"/>
      <c r="R11" s="87">
        <v>10600</v>
      </c>
      <c r="S11" s="8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43"/>
  <sheetViews>
    <sheetView showGridLines="0" showZeros="0" workbookViewId="0">
      <pane ySplit="1" topLeftCell="A22" activePane="bottomLeft" state="frozen"/>
      <selection/>
      <selection pane="bottomLeft" activeCell="G41" sqref="G4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72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tr">
        <f>"单位名称："&amp;"昆明市呈贡区人民政府洛龙街道办事处"</f>
        <v>单位名称：昆明市呈贡区人民政府洛龙街道办事处</v>
      </c>
      <c r="O4" s="50" t="s">
        <v>1</v>
      </c>
    </row>
    <row r="5" ht="27" customHeight="1" spans="1:15">
      <c r="A5" s="229" t="s">
        <v>73</v>
      </c>
      <c r="B5" s="229" t="s">
        <v>74</v>
      </c>
      <c r="C5" s="229" t="s">
        <v>55</v>
      </c>
      <c r="D5" s="230" t="s">
        <v>58</v>
      </c>
      <c r="E5" s="231"/>
      <c r="F5" s="232"/>
      <c r="G5" s="233" t="s">
        <v>59</v>
      </c>
      <c r="H5" s="233" t="s">
        <v>60</v>
      </c>
      <c r="I5" s="233" t="s">
        <v>75</v>
      </c>
      <c r="J5" s="230" t="s">
        <v>62</v>
      </c>
      <c r="K5" s="231"/>
      <c r="L5" s="231"/>
      <c r="M5" s="231"/>
      <c r="N5" s="238"/>
      <c r="O5" s="239"/>
    </row>
    <row r="6" ht="42" customHeight="1" spans="1:15">
      <c r="A6" s="234"/>
      <c r="B6" s="234"/>
      <c r="C6" s="235"/>
      <c r="D6" s="236" t="s">
        <v>57</v>
      </c>
      <c r="E6" s="236" t="s">
        <v>76</v>
      </c>
      <c r="F6" s="236" t="s">
        <v>77</v>
      </c>
      <c r="G6" s="235"/>
      <c r="H6" s="235"/>
      <c r="I6" s="240"/>
      <c r="J6" s="236" t="s">
        <v>57</v>
      </c>
      <c r="K6" s="219" t="s">
        <v>78</v>
      </c>
      <c r="L6" s="219" t="s">
        <v>79</v>
      </c>
      <c r="M6" s="219" t="s">
        <v>80</v>
      </c>
      <c r="N6" s="219" t="s">
        <v>81</v>
      </c>
      <c r="O6" s="219" t="s">
        <v>82</v>
      </c>
    </row>
    <row r="7" ht="18" customHeight="1" spans="1:15">
      <c r="A7" s="56" t="s">
        <v>83</v>
      </c>
      <c r="B7" s="56" t="s">
        <v>84</v>
      </c>
      <c r="C7" s="56" t="s">
        <v>85</v>
      </c>
      <c r="D7" s="33" t="s">
        <v>86</v>
      </c>
      <c r="E7" s="33" t="s">
        <v>87</v>
      </c>
      <c r="F7" s="33" t="s">
        <v>88</v>
      </c>
      <c r="G7" s="33" t="s">
        <v>89</v>
      </c>
      <c r="H7" s="33" t="s">
        <v>90</v>
      </c>
      <c r="I7" s="33" t="s">
        <v>91</v>
      </c>
      <c r="J7" s="33" t="s">
        <v>92</v>
      </c>
      <c r="K7" s="33" t="s">
        <v>93</v>
      </c>
      <c r="L7" s="33" t="s">
        <v>94</v>
      </c>
      <c r="M7" s="33" t="s">
        <v>95</v>
      </c>
      <c r="N7" s="56" t="s">
        <v>96</v>
      </c>
      <c r="O7" s="33" t="s">
        <v>97</v>
      </c>
    </row>
    <row r="8" ht="18" customHeight="1" spans="1:15">
      <c r="A8" s="60" t="s">
        <v>98</v>
      </c>
      <c r="B8" s="60" t="s">
        <v>99</v>
      </c>
      <c r="C8" s="87">
        <v>23485947.86</v>
      </c>
      <c r="D8" s="87">
        <v>23485947.86</v>
      </c>
      <c r="E8" s="87">
        <v>17944810.36</v>
      </c>
      <c r="F8" s="87">
        <v>5541137.5</v>
      </c>
      <c r="G8" s="33"/>
      <c r="H8" s="33"/>
      <c r="I8" s="33"/>
      <c r="J8" s="33"/>
      <c r="K8" s="33"/>
      <c r="L8" s="33"/>
      <c r="M8" s="33"/>
      <c r="N8" s="56"/>
      <c r="O8" s="33"/>
    </row>
    <row r="9" ht="18" customHeight="1" spans="1:15">
      <c r="A9" s="213" t="s">
        <v>100</v>
      </c>
      <c r="B9" s="213" t="s">
        <v>101</v>
      </c>
      <c r="C9" s="87">
        <v>23485947.86</v>
      </c>
      <c r="D9" s="87">
        <v>23485947.86</v>
      </c>
      <c r="E9" s="87">
        <v>17944810.36</v>
      </c>
      <c r="F9" s="87">
        <v>5541137.5</v>
      </c>
      <c r="G9" s="33"/>
      <c r="H9" s="33"/>
      <c r="I9" s="33"/>
      <c r="J9" s="33"/>
      <c r="K9" s="33"/>
      <c r="L9" s="33"/>
      <c r="M9" s="33"/>
      <c r="N9" s="56"/>
      <c r="O9" s="33"/>
    </row>
    <row r="10" ht="18" customHeight="1" spans="1:15">
      <c r="A10" s="215" t="s">
        <v>102</v>
      </c>
      <c r="B10" s="215" t="s">
        <v>103</v>
      </c>
      <c r="C10" s="87">
        <v>10018697.56</v>
      </c>
      <c r="D10" s="87">
        <v>10018697.56</v>
      </c>
      <c r="E10" s="87">
        <v>10018697.56</v>
      </c>
      <c r="F10" s="87"/>
      <c r="G10" s="33"/>
      <c r="H10" s="33"/>
      <c r="I10" s="33"/>
      <c r="J10" s="33"/>
      <c r="K10" s="33"/>
      <c r="L10" s="33"/>
      <c r="M10" s="33"/>
      <c r="N10" s="56"/>
      <c r="O10" s="33"/>
    </row>
    <row r="11" ht="18" customHeight="1" spans="1:15">
      <c r="A11" s="215" t="s">
        <v>104</v>
      </c>
      <c r="B11" s="215" t="s">
        <v>105</v>
      </c>
      <c r="C11" s="87">
        <v>7926112.8</v>
      </c>
      <c r="D11" s="87">
        <v>7926112.8</v>
      </c>
      <c r="E11" s="87">
        <v>7926112.8</v>
      </c>
      <c r="F11" s="87"/>
      <c r="G11" s="33"/>
      <c r="H11" s="33"/>
      <c r="I11" s="33"/>
      <c r="J11" s="33"/>
      <c r="K11" s="33"/>
      <c r="L11" s="33"/>
      <c r="M11" s="33"/>
      <c r="N11" s="56"/>
      <c r="O11" s="33"/>
    </row>
    <row r="12" ht="18" customHeight="1" spans="1:15">
      <c r="A12" s="215" t="s">
        <v>106</v>
      </c>
      <c r="B12" s="215" t="s">
        <v>107</v>
      </c>
      <c r="C12" s="87">
        <v>5541137.5</v>
      </c>
      <c r="D12" s="87">
        <v>5541137.5</v>
      </c>
      <c r="E12" s="87"/>
      <c r="F12" s="87">
        <v>5541137.5</v>
      </c>
      <c r="G12" s="33"/>
      <c r="H12" s="33"/>
      <c r="I12" s="33"/>
      <c r="J12" s="33"/>
      <c r="K12" s="33"/>
      <c r="L12" s="33"/>
      <c r="M12" s="33"/>
      <c r="N12" s="56"/>
      <c r="O12" s="33"/>
    </row>
    <row r="13" ht="18" customHeight="1" spans="1:15">
      <c r="A13" s="60" t="s">
        <v>108</v>
      </c>
      <c r="B13" s="60" t="s">
        <v>109</v>
      </c>
      <c r="C13" s="87">
        <v>20100</v>
      </c>
      <c r="D13" s="87">
        <v>20100</v>
      </c>
      <c r="E13" s="87">
        <v>20100</v>
      </c>
      <c r="F13" s="87"/>
      <c r="G13" s="33"/>
      <c r="H13" s="33"/>
      <c r="I13" s="33"/>
      <c r="J13" s="33"/>
      <c r="K13" s="33"/>
      <c r="L13" s="33"/>
      <c r="M13" s="33"/>
      <c r="N13" s="56"/>
      <c r="O13" s="33"/>
    </row>
    <row r="14" ht="18" customHeight="1" spans="1:15">
      <c r="A14" s="213" t="s">
        <v>110</v>
      </c>
      <c r="B14" s="213" t="s">
        <v>111</v>
      </c>
      <c r="C14" s="87">
        <v>20100</v>
      </c>
      <c r="D14" s="87">
        <v>20100</v>
      </c>
      <c r="E14" s="87">
        <v>20100</v>
      </c>
      <c r="F14" s="87"/>
      <c r="G14" s="33"/>
      <c r="H14" s="33"/>
      <c r="I14" s="33"/>
      <c r="J14" s="33"/>
      <c r="K14" s="33"/>
      <c r="L14" s="33"/>
      <c r="M14" s="33"/>
      <c r="N14" s="56"/>
      <c r="O14" s="33"/>
    </row>
    <row r="15" ht="18" customHeight="1" spans="1:15">
      <c r="A15" s="215" t="s">
        <v>112</v>
      </c>
      <c r="B15" s="215" t="s">
        <v>113</v>
      </c>
      <c r="C15" s="87">
        <v>20100</v>
      </c>
      <c r="D15" s="87">
        <v>20100</v>
      </c>
      <c r="E15" s="87">
        <v>20100</v>
      </c>
      <c r="F15" s="87"/>
      <c r="G15" s="33"/>
      <c r="H15" s="33"/>
      <c r="I15" s="33"/>
      <c r="J15" s="33"/>
      <c r="K15" s="33"/>
      <c r="L15" s="33"/>
      <c r="M15" s="33"/>
      <c r="N15" s="56"/>
      <c r="O15" s="33"/>
    </row>
    <row r="16" ht="18" customHeight="1" spans="1:15">
      <c r="A16" s="60" t="s">
        <v>114</v>
      </c>
      <c r="B16" s="60" t="s">
        <v>115</v>
      </c>
      <c r="C16" s="87">
        <v>1787292</v>
      </c>
      <c r="D16" s="87">
        <v>1787292</v>
      </c>
      <c r="E16" s="87">
        <v>1787292</v>
      </c>
      <c r="F16" s="87"/>
      <c r="G16" s="33"/>
      <c r="H16" s="33"/>
      <c r="I16" s="33"/>
      <c r="J16" s="33"/>
      <c r="K16" s="33"/>
      <c r="L16" s="33"/>
      <c r="M16" s="33"/>
      <c r="N16" s="56"/>
      <c r="O16" s="33"/>
    </row>
    <row r="17" ht="18" customHeight="1" spans="1:15">
      <c r="A17" s="213" t="s">
        <v>116</v>
      </c>
      <c r="B17" s="213" t="s">
        <v>117</v>
      </c>
      <c r="C17" s="87">
        <v>1778220</v>
      </c>
      <c r="D17" s="87">
        <v>1778220</v>
      </c>
      <c r="E17" s="87">
        <v>1778220</v>
      </c>
      <c r="F17" s="87"/>
      <c r="G17" s="33"/>
      <c r="H17" s="33"/>
      <c r="I17" s="33"/>
      <c r="J17" s="33"/>
      <c r="K17" s="33"/>
      <c r="L17" s="33"/>
      <c r="M17" s="33"/>
      <c r="N17" s="56"/>
      <c r="O17" s="33"/>
    </row>
    <row r="18" ht="18" customHeight="1" spans="1:15">
      <c r="A18" s="215" t="s">
        <v>118</v>
      </c>
      <c r="B18" s="215" t="s">
        <v>119</v>
      </c>
      <c r="C18" s="87">
        <v>129000</v>
      </c>
      <c r="D18" s="87">
        <v>129000</v>
      </c>
      <c r="E18" s="87">
        <v>129000</v>
      </c>
      <c r="F18" s="87"/>
      <c r="G18" s="33"/>
      <c r="H18" s="33"/>
      <c r="I18" s="33"/>
      <c r="J18" s="33"/>
      <c r="K18" s="33"/>
      <c r="L18" s="33"/>
      <c r="M18" s="33"/>
      <c r="N18" s="56"/>
      <c r="O18" s="33"/>
    </row>
    <row r="19" ht="18" customHeight="1" spans="1:15">
      <c r="A19" s="215" t="s">
        <v>120</v>
      </c>
      <c r="B19" s="215" t="s">
        <v>121</v>
      </c>
      <c r="C19" s="87">
        <v>168000</v>
      </c>
      <c r="D19" s="87">
        <v>168000</v>
      </c>
      <c r="E19" s="87">
        <v>168000</v>
      </c>
      <c r="F19" s="87"/>
      <c r="G19" s="33"/>
      <c r="H19" s="33"/>
      <c r="I19" s="33"/>
      <c r="J19" s="33"/>
      <c r="K19" s="33"/>
      <c r="L19" s="33"/>
      <c r="M19" s="33"/>
      <c r="N19" s="56"/>
      <c r="O19" s="33"/>
    </row>
    <row r="20" ht="18" customHeight="1" spans="1:15">
      <c r="A20" s="215" t="s">
        <v>122</v>
      </c>
      <c r="B20" s="215" t="s">
        <v>123</v>
      </c>
      <c r="C20" s="87">
        <v>1381220</v>
      </c>
      <c r="D20" s="87">
        <v>1381220</v>
      </c>
      <c r="E20" s="87">
        <v>1381220</v>
      </c>
      <c r="F20" s="87"/>
      <c r="G20" s="33"/>
      <c r="H20" s="33"/>
      <c r="I20" s="33"/>
      <c r="J20" s="33"/>
      <c r="K20" s="33"/>
      <c r="L20" s="33"/>
      <c r="M20" s="33"/>
      <c r="N20" s="56"/>
      <c r="O20" s="33"/>
    </row>
    <row r="21" ht="18" customHeight="1" spans="1:15">
      <c r="A21" s="215" t="s">
        <v>124</v>
      </c>
      <c r="B21" s="215" t="s">
        <v>125</v>
      </c>
      <c r="C21" s="87">
        <v>100000</v>
      </c>
      <c r="D21" s="87">
        <v>100000</v>
      </c>
      <c r="E21" s="87">
        <v>100000</v>
      </c>
      <c r="F21" s="87"/>
      <c r="G21" s="33"/>
      <c r="H21" s="33"/>
      <c r="I21" s="33"/>
      <c r="J21" s="33"/>
      <c r="K21" s="33"/>
      <c r="L21" s="33"/>
      <c r="M21" s="33"/>
      <c r="N21" s="56"/>
      <c r="O21" s="33"/>
    </row>
    <row r="22" ht="18" customHeight="1" spans="1:15">
      <c r="A22" s="213" t="s">
        <v>126</v>
      </c>
      <c r="B22" s="213" t="s">
        <v>127</v>
      </c>
      <c r="C22" s="87">
        <v>9072</v>
      </c>
      <c r="D22" s="87">
        <v>9072</v>
      </c>
      <c r="E22" s="87">
        <v>9072</v>
      </c>
      <c r="F22" s="87"/>
      <c r="G22" s="33"/>
      <c r="H22" s="33"/>
      <c r="I22" s="33"/>
      <c r="J22" s="33"/>
      <c r="K22" s="33"/>
      <c r="L22" s="33"/>
      <c r="M22" s="33"/>
      <c r="N22" s="56"/>
      <c r="O22" s="33"/>
    </row>
    <row r="23" ht="18" customHeight="1" spans="1:15">
      <c r="A23" s="215" t="s">
        <v>128</v>
      </c>
      <c r="B23" s="215" t="s">
        <v>129</v>
      </c>
      <c r="C23" s="87">
        <v>9072</v>
      </c>
      <c r="D23" s="87">
        <v>9072</v>
      </c>
      <c r="E23" s="87">
        <v>9072</v>
      </c>
      <c r="F23" s="87"/>
      <c r="G23" s="33"/>
      <c r="H23" s="33"/>
      <c r="I23" s="33"/>
      <c r="J23" s="33"/>
      <c r="K23" s="33"/>
      <c r="L23" s="33"/>
      <c r="M23" s="33"/>
      <c r="N23" s="56"/>
      <c r="O23" s="33"/>
    </row>
    <row r="24" ht="18" customHeight="1" spans="1:15">
      <c r="A24" s="60" t="s">
        <v>130</v>
      </c>
      <c r="B24" s="60" t="s">
        <v>131</v>
      </c>
      <c r="C24" s="87">
        <v>1269712</v>
      </c>
      <c r="D24" s="87">
        <v>1269712</v>
      </c>
      <c r="E24" s="87">
        <v>1269712</v>
      </c>
      <c r="F24" s="87"/>
      <c r="G24" s="33"/>
      <c r="H24" s="33"/>
      <c r="I24" s="33"/>
      <c r="J24" s="33"/>
      <c r="K24" s="33"/>
      <c r="L24" s="33"/>
      <c r="M24" s="33"/>
      <c r="N24" s="56"/>
      <c r="O24" s="33"/>
    </row>
    <row r="25" ht="18" customHeight="1" spans="1:15">
      <c r="A25" s="213" t="s">
        <v>132</v>
      </c>
      <c r="B25" s="213" t="s">
        <v>133</v>
      </c>
      <c r="C25" s="87">
        <v>1269712</v>
      </c>
      <c r="D25" s="87">
        <v>1269712</v>
      </c>
      <c r="E25" s="87">
        <v>1269712</v>
      </c>
      <c r="F25" s="87"/>
      <c r="G25" s="33"/>
      <c r="H25" s="33"/>
      <c r="I25" s="33"/>
      <c r="J25" s="33"/>
      <c r="K25" s="33"/>
      <c r="L25" s="33"/>
      <c r="M25" s="33"/>
      <c r="N25" s="56"/>
      <c r="O25" s="33"/>
    </row>
    <row r="26" ht="18" customHeight="1" spans="1:15">
      <c r="A26" s="215" t="s">
        <v>134</v>
      </c>
      <c r="B26" s="215" t="s">
        <v>135</v>
      </c>
      <c r="C26" s="87">
        <v>225120</v>
      </c>
      <c r="D26" s="87">
        <v>225120</v>
      </c>
      <c r="E26" s="87">
        <v>225120</v>
      </c>
      <c r="F26" s="87"/>
      <c r="G26" s="33"/>
      <c r="H26" s="33"/>
      <c r="I26" s="33"/>
      <c r="J26" s="33"/>
      <c r="K26" s="33"/>
      <c r="L26" s="33"/>
      <c r="M26" s="33"/>
      <c r="N26" s="56"/>
      <c r="O26" s="33"/>
    </row>
    <row r="27" ht="18" customHeight="1" spans="1:15">
      <c r="A27" s="215" t="s">
        <v>136</v>
      </c>
      <c r="B27" s="215" t="s">
        <v>137</v>
      </c>
      <c r="C27" s="87">
        <v>456780</v>
      </c>
      <c r="D27" s="87">
        <v>456780</v>
      </c>
      <c r="E27" s="87">
        <v>456780</v>
      </c>
      <c r="F27" s="87"/>
      <c r="G27" s="33"/>
      <c r="H27" s="33"/>
      <c r="I27" s="33"/>
      <c r="J27" s="33"/>
      <c r="K27" s="33"/>
      <c r="L27" s="33"/>
      <c r="M27" s="33"/>
      <c r="N27" s="56"/>
      <c r="O27" s="33"/>
    </row>
    <row r="28" ht="18" customHeight="1" spans="1:15">
      <c r="A28" s="215" t="s">
        <v>138</v>
      </c>
      <c r="B28" s="215" t="s">
        <v>139</v>
      </c>
      <c r="C28" s="87">
        <v>519800</v>
      </c>
      <c r="D28" s="87">
        <v>519800</v>
      </c>
      <c r="E28" s="87">
        <v>519800</v>
      </c>
      <c r="F28" s="87"/>
      <c r="G28" s="33"/>
      <c r="H28" s="33"/>
      <c r="I28" s="33"/>
      <c r="J28" s="33"/>
      <c r="K28" s="33"/>
      <c r="L28" s="33"/>
      <c r="M28" s="33"/>
      <c r="N28" s="56"/>
      <c r="O28" s="33"/>
    </row>
    <row r="29" ht="18" customHeight="1" spans="1:15">
      <c r="A29" s="215" t="s">
        <v>140</v>
      </c>
      <c r="B29" s="215" t="s">
        <v>141</v>
      </c>
      <c r="C29" s="87">
        <v>68012</v>
      </c>
      <c r="D29" s="87">
        <v>68012</v>
      </c>
      <c r="E29" s="87">
        <v>68012</v>
      </c>
      <c r="F29" s="87"/>
      <c r="G29" s="33"/>
      <c r="H29" s="33"/>
      <c r="I29" s="33"/>
      <c r="J29" s="33"/>
      <c r="K29" s="33"/>
      <c r="L29" s="33"/>
      <c r="M29" s="33"/>
      <c r="N29" s="56"/>
      <c r="O29" s="33"/>
    </row>
    <row r="30" ht="18" customHeight="1" spans="1:15">
      <c r="A30" s="60" t="s">
        <v>142</v>
      </c>
      <c r="B30" s="60" t="s">
        <v>143</v>
      </c>
      <c r="C30" s="87">
        <f>C31+C33</f>
        <v>13119686.83</v>
      </c>
      <c r="D30" s="87">
        <f>D31+D33</f>
        <v>13119686.83</v>
      </c>
      <c r="E30" s="87">
        <f>E31+E33</f>
        <v>11217201.72</v>
      </c>
      <c r="F30" s="87">
        <v>1902485.11</v>
      </c>
      <c r="G30" s="33"/>
      <c r="H30" s="33"/>
      <c r="I30" s="33"/>
      <c r="J30" s="33"/>
      <c r="K30" s="33"/>
      <c r="L30" s="33"/>
      <c r="M30" s="33"/>
      <c r="N30" s="56"/>
      <c r="O30" s="33"/>
    </row>
    <row r="31" ht="18" customHeight="1" spans="1:15">
      <c r="A31" s="213" t="s">
        <v>144</v>
      </c>
      <c r="B31" s="213" t="s">
        <v>145</v>
      </c>
      <c r="C31" s="87">
        <v>11217201.72</v>
      </c>
      <c r="D31" s="87">
        <v>11217201.72</v>
      </c>
      <c r="E31" s="87">
        <v>11217201.72</v>
      </c>
      <c r="F31" s="87"/>
      <c r="G31" s="33"/>
      <c r="H31" s="33"/>
      <c r="I31" s="33"/>
      <c r="J31" s="33"/>
      <c r="K31" s="33"/>
      <c r="L31" s="33"/>
      <c r="M31" s="33"/>
      <c r="N31" s="56"/>
      <c r="O31" s="33"/>
    </row>
    <row r="32" ht="18" customHeight="1" spans="1:15">
      <c r="A32" s="215" t="s">
        <v>146</v>
      </c>
      <c r="B32" s="215" t="s">
        <v>147</v>
      </c>
      <c r="C32" s="87">
        <v>11217201.72</v>
      </c>
      <c r="D32" s="87">
        <v>11217201.72</v>
      </c>
      <c r="E32" s="87">
        <v>11217201.72</v>
      </c>
      <c r="F32" s="87"/>
      <c r="G32" s="33"/>
      <c r="H32" s="33"/>
      <c r="I32" s="33"/>
      <c r="J32" s="33"/>
      <c r="K32" s="33"/>
      <c r="L32" s="33"/>
      <c r="M32" s="33"/>
      <c r="N32" s="56"/>
      <c r="O32" s="33"/>
    </row>
    <row r="33" ht="18" customHeight="1" spans="1:15">
      <c r="A33" s="213">
        <v>21302</v>
      </c>
      <c r="B33" s="213" t="s">
        <v>148</v>
      </c>
      <c r="C33" s="87">
        <f>SUM(C34:C35)</f>
        <v>1902485.11</v>
      </c>
      <c r="D33" s="87">
        <v>1902485.11</v>
      </c>
      <c r="E33" s="87"/>
      <c r="F33" s="87">
        <v>1902485.11</v>
      </c>
      <c r="G33" s="33"/>
      <c r="H33" s="33"/>
      <c r="I33" s="33"/>
      <c r="J33" s="33"/>
      <c r="K33" s="33"/>
      <c r="L33" s="33"/>
      <c r="M33" s="33"/>
      <c r="N33" s="56"/>
      <c r="O33" s="33"/>
    </row>
    <row r="34" ht="18" customHeight="1" spans="1:15">
      <c r="A34" s="215">
        <v>2130207</v>
      </c>
      <c r="B34" s="215" t="s">
        <v>149</v>
      </c>
      <c r="C34" s="87">
        <v>141207.11</v>
      </c>
      <c r="D34" s="87">
        <v>141207.11</v>
      </c>
      <c r="E34" s="87"/>
      <c r="F34" s="87">
        <v>141207.11</v>
      </c>
      <c r="G34" s="33"/>
      <c r="H34" s="33"/>
      <c r="I34" s="33"/>
      <c r="J34" s="33"/>
      <c r="K34" s="33"/>
      <c r="L34" s="33"/>
      <c r="M34" s="33"/>
      <c r="N34" s="56"/>
      <c r="O34" s="33"/>
    </row>
    <row r="35" ht="18" customHeight="1" spans="1:15">
      <c r="A35" s="215">
        <v>2130299</v>
      </c>
      <c r="B35" s="215" t="s">
        <v>150</v>
      </c>
      <c r="C35" s="87">
        <v>1761278</v>
      </c>
      <c r="D35" s="87">
        <v>1761278</v>
      </c>
      <c r="E35" s="87"/>
      <c r="F35" s="87">
        <v>1761278</v>
      </c>
      <c r="G35" s="33"/>
      <c r="H35" s="33"/>
      <c r="I35" s="33"/>
      <c r="J35" s="33"/>
      <c r="K35" s="33"/>
      <c r="L35" s="33"/>
      <c r="M35" s="33"/>
      <c r="N35" s="56"/>
      <c r="O35" s="33"/>
    </row>
    <row r="36" ht="18" customHeight="1" spans="1:15">
      <c r="A36" s="60" t="s">
        <v>151</v>
      </c>
      <c r="B36" s="60" t="s">
        <v>152</v>
      </c>
      <c r="C36" s="87">
        <v>1131492</v>
      </c>
      <c r="D36" s="87">
        <v>1131492</v>
      </c>
      <c r="E36" s="87">
        <v>1131492</v>
      </c>
      <c r="F36" s="87"/>
      <c r="G36" s="33"/>
      <c r="H36" s="33"/>
      <c r="I36" s="33"/>
      <c r="J36" s="33"/>
      <c r="K36" s="33"/>
      <c r="L36" s="33"/>
      <c r="M36" s="33"/>
      <c r="N36" s="56"/>
      <c r="O36" s="33"/>
    </row>
    <row r="37" ht="18" customHeight="1" spans="1:15">
      <c r="A37" s="213" t="s">
        <v>153</v>
      </c>
      <c r="B37" s="213" t="s">
        <v>154</v>
      </c>
      <c r="C37" s="87">
        <v>1131492</v>
      </c>
      <c r="D37" s="87">
        <v>1131492</v>
      </c>
      <c r="E37" s="87">
        <v>1131492</v>
      </c>
      <c r="F37" s="87"/>
      <c r="G37" s="33"/>
      <c r="H37" s="33"/>
      <c r="I37" s="33"/>
      <c r="J37" s="33"/>
      <c r="K37" s="33"/>
      <c r="L37" s="33"/>
      <c r="M37" s="33"/>
      <c r="N37" s="56"/>
      <c r="O37" s="33"/>
    </row>
    <row r="38" ht="18" customHeight="1" spans="1:15">
      <c r="A38" s="215" t="s">
        <v>155</v>
      </c>
      <c r="B38" s="215" t="s">
        <v>156</v>
      </c>
      <c r="C38" s="87">
        <v>1093332</v>
      </c>
      <c r="D38" s="87">
        <v>1093332</v>
      </c>
      <c r="E38" s="87">
        <v>1093332</v>
      </c>
      <c r="F38" s="87"/>
      <c r="G38" s="33"/>
      <c r="H38" s="33"/>
      <c r="I38" s="33"/>
      <c r="J38" s="33"/>
      <c r="K38" s="33"/>
      <c r="L38" s="33"/>
      <c r="M38" s="33"/>
      <c r="N38" s="56"/>
      <c r="O38" s="33"/>
    </row>
    <row r="39" ht="18" customHeight="1" spans="1:15">
      <c r="A39" s="215" t="s">
        <v>157</v>
      </c>
      <c r="B39" s="215" t="s">
        <v>158</v>
      </c>
      <c r="C39" s="87">
        <v>38160</v>
      </c>
      <c r="D39" s="87">
        <v>38160</v>
      </c>
      <c r="E39" s="87">
        <v>38160</v>
      </c>
      <c r="F39" s="87"/>
      <c r="G39" s="33"/>
      <c r="H39" s="33"/>
      <c r="I39" s="33"/>
      <c r="J39" s="33"/>
      <c r="K39" s="33"/>
      <c r="L39" s="33"/>
      <c r="M39" s="33"/>
      <c r="N39" s="56"/>
      <c r="O39" s="33"/>
    </row>
    <row r="40" ht="18" customHeight="1" spans="1:15">
      <c r="A40" s="60">
        <v>223</v>
      </c>
      <c r="B40" s="60" t="s">
        <v>159</v>
      </c>
      <c r="C40" s="87">
        <v>10600</v>
      </c>
      <c r="D40" s="87"/>
      <c r="E40" s="87"/>
      <c r="F40" s="87"/>
      <c r="G40" s="33"/>
      <c r="H40" s="87">
        <v>10600</v>
      </c>
      <c r="I40" s="33"/>
      <c r="J40" s="33"/>
      <c r="K40" s="33"/>
      <c r="L40" s="33"/>
      <c r="M40" s="33"/>
      <c r="N40" s="56"/>
      <c r="O40" s="33"/>
    </row>
    <row r="41" ht="18" customHeight="1" spans="1:15">
      <c r="A41" s="213">
        <v>22301</v>
      </c>
      <c r="B41" s="213" t="s">
        <v>160</v>
      </c>
      <c r="C41" s="87">
        <v>10600</v>
      </c>
      <c r="D41" s="87"/>
      <c r="E41" s="87"/>
      <c r="F41" s="87"/>
      <c r="G41" s="33"/>
      <c r="H41" s="87">
        <v>10600</v>
      </c>
      <c r="I41" s="33"/>
      <c r="J41" s="33"/>
      <c r="K41" s="33"/>
      <c r="L41" s="33"/>
      <c r="M41" s="33"/>
      <c r="N41" s="56"/>
      <c r="O41" s="33"/>
    </row>
    <row r="42" ht="18" customHeight="1" spans="1:15">
      <c r="A42" s="56">
        <v>2230105</v>
      </c>
      <c r="B42" s="215" t="s">
        <v>161</v>
      </c>
      <c r="C42" s="87">
        <v>10600</v>
      </c>
      <c r="D42" s="87"/>
      <c r="E42" s="87"/>
      <c r="F42" s="87"/>
      <c r="G42" s="33"/>
      <c r="H42" s="87">
        <v>10600</v>
      </c>
      <c r="I42" s="33"/>
      <c r="J42" s="33"/>
      <c r="K42" s="33"/>
      <c r="L42" s="33"/>
      <c r="M42" s="33"/>
      <c r="N42" s="56"/>
      <c r="O42" s="33"/>
    </row>
    <row r="43" ht="21" customHeight="1" spans="1:15">
      <c r="A43" s="237" t="s">
        <v>55</v>
      </c>
      <c r="B43" s="37"/>
      <c r="C43" s="87">
        <f>C8+C13+C16+C24+C30+C36+C40</f>
        <v>40824830.69</v>
      </c>
      <c r="D43" s="87">
        <f>D8+D13+D16+D24+D30+D36+D40</f>
        <v>40814230.69</v>
      </c>
      <c r="E43" s="87">
        <f>E8+E13+E16+E24+E30+E36+E40</f>
        <v>33370608.08</v>
      </c>
      <c r="F43" s="87">
        <f>F8+F13+F16+F24+F30+F36+F40</f>
        <v>7443622.61</v>
      </c>
      <c r="G43" s="87"/>
      <c r="H43" s="87">
        <v>10600</v>
      </c>
      <c r="I43" s="87"/>
      <c r="J43" s="87"/>
      <c r="K43" s="87"/>
      <c r="L43" s="87"/>
      <c r="M43" s="87"/>
      <c r="N43" s="87"/>
      <c r="O43" s="87"/>
    </row>
  </sheetData>
  <mergeCells count="12">
    <mergeCell ref="A2:O2"/>
    <mergeCell ref="A3:O3"/>
    <mergeCell ref="A4:B4"/>
    <mergeCell ref="D5:F5"/>
    <mergeCell ref="J5:O5"/>
    <mergeCell ref="A43:B4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8" sqref="D8:D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162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tr">
        <f>"单位名称："&amp;"昆明市呈贡区人民政府洛龙街道办事处"</f>
        <v>单位名称：昆明市呈贡区人民政府洛龙街道办事处</v>
      </c>
      <c r="B4" s="218"/>
      <c r="D4" s="50" t="s">
        <v>1</v>
      </c>
    </row>
    <row r="5" ht="17.25" customHeight="1" spans="1:4">
      <c r="A5" s="219" t="s">
        <v>2</v>
      </c>
      <c r="B5" s="220"/>
      <c r="C5" s="219" t="s">
        <v>3</v>
      </c>
      <c r="D5" s="220"/>
    </row>
    <row r="6" ht="18.75" customHeight="1" spans="1:4">
      <c r="A6" s="219" t="s">
        <v>4</v>
      </c>
      <c r="B6" s="219" t="s">
        <v>5</v>
      </c>
      <c r="C6" s="219" t="s">
        <v>6</v>
      </c>
      <c r="D6" s="219" t="s">
        <v>5</v>
      </c>
    </row>
    <row r="7" ht="16.5" customHeight="1" spans="1:4">
      <c r="A7" s="221" t="s">
        <v>163</v>
      </c>
      <c r="B7" s="87">
        <v>38911745.58</v>
      </c>
      <c r="C7" s="221" t="s">
        <v>164</v>
      </c>
      <c r="D7" s="87">
        <f>SUM(D8:D33)</f>
        <v>40824830.69</v>
      </c>
    </row>
    <row r="8" ht="16.5" customHeight="1" spans="1:4">
      <c r="A8" s="221" t="s">
        <v>165</v>
      </c>
      <c r="B8" s="87">
        <v>38911745.58</v>
      </c>
      <c r="C8" s="221" t="s">
        <v>166</v>
      </c>
      <c r="D8" s="222">
        <v>23485947.86</v>
      </c>
    </row>
    <row r="9" ht="16.5" customHeight="1" spans="1:4">
      <c r="A9" s="221" t="s">
        <v>167</v>
      </c>
      <c r="B9" s="87">
        <v>0</v>
      </c>
      <c r="C9" s="221" t="s">
        <v>168</v>
      </c>
      <c r="D9" s="223"/>
    </row>
    <row r="10" ht="16.5" customHeight="1" spans="1:4">
      <c r="A10" s="221" t="s">
        <v>169</v>
      </c>
      <c r="B10" s="87"/>
      <c r="C10" s="221" t="s">
        <v>170</v>
      </c>
      <c r="D10" s="223"/>
    </row>
    <row r="11" ht="16.5" customHeight="1" spans="1:4">
      <c r="A11" s="221" t="s">
        <v>171</v>
      </c>
      <c r="B11" s="87">
        <f>SUM(B12:B14)</f>
        <v>1913085.11</v>
      </c>
      <c r="C11" s="221" t="s">
        <v>172</v>
      </c>
      <c r="D11" s="223"/>
    </row>
    <row r="12" ht="16.5" customHeight="1" spans="1:4">
      <c r="A12" s="221" t="s">
        <v>165</v>
      </c>
      <c r="B12" s="87">
        <v>1902485.11</v>
      </c>
      <c r="C12" s="221" t="s">
        <v>173</v>
      </c>
      <c r="D12" s="223">
        <v>20100</v>
      </c>
    </row>
    <row r="13" ht="16.5" customHeight="1" spans="1:4">
      <c r="A13" s="224" t="s">
        <v>167</v>
      </c>
      <c r="B13" s="87"/>
      <c r="C13" s="75" t="s">
        <v>174</v>
      </c>
      <c r="D13" s="223"/>
    </row>
    <row r="14" ht="16.5" customHeight="1" spans="1:4">
      <c r="A14" s="224" t="s">
        <v>169</v>
      </c>
      <c r="B14" s="87">
        <v>10600</v>
      </c>
      <c r="C14" s="75" t="s">
        <v>175</v>
      </c>
      <c r="D14" s="223"/>
    </row>
    <row r="15" ht="16.5" customHeight="1" spans="1:4">
      <c r="A15" s="225"/>
      <c r="B15" s="87"/>
      <c r="C15" s="75" t="s">
        <v>176</v>
      </c>
      <c r="D15" s="223">
        <v>1787292</v>
      </c>
    </row>
    <row r="16" ht="16.5" customHeight="1" spans="1:4">
      <c r="A16" s="225"/>
      <c r="B16" s="87"/>
      <c r="C16" s="75" t="s">
        <v>177</v>
      </c>
      <c r="D16" s="223">
        <v>1269712</v>
      </c>
    </row>
    <row r="17" ht="16.5" customHeight="1" spans="1:4">
      <c r="A17" s="225"/>
      <c r="B17" s="87"/>
      <c r="C17" s="75" t="s">
        <v>178</v>
      </c>
      <c r="D17" s="223"/>
    </row>
    <row r="18" ht="16.5" customHeight="1" spans="1:4">
      <c r="A18" s="225"/>
      <c r="B18" s="87"/>
      <c r="C18" s="75" t="s">
        <v>179</v>
      </c>
      <c r="D18" s="223"/>
    </row>
    <row r="19" ht="16.5" customHeight="1" spans="1:4">
      <c r="A19" s="225"/>
      <c r="B19" s="87"/>
      <c r="C19" s="75" t="s">
        <v>180</v>
      </c>
      <c r="D19" s="223">
        <v>13119686.83</v>
      </c>
    </row>
    <row r="20" ht="16.5" customHeight="1" spans="1:4">
      <c r="A20" s="225"/>
      <c r="B20" s="87"/>
      <c r="C20" s="75" t="s">
        <v>181</v>
      </c>
      <c r="D20" s="214"/>
    </row>
    <row r="21" ht="16.5" customHeight="1" spans="1:4">
      <c r="A21" s="225"/>
      <c r="B21" s="87"/>
      <c r="C21" s="75" t="s">
        <v>182</v>
      </c>
      <c r="D21" s="223"/>
    </row>
    <row r="22" ht="16.5" customHeight="1" spans="1:4">
      <c r="A22" s="225"/>
      <c r="B22" s="87"/>
      <c r="C22" s="75" t="s">
        <v>183</v>
      </c>
      <c r="D22" s="223"/>
    </row>
    <row r="23" ht="16.5" customHeight="1" spans="1:4">
      <c r="A23" s="225"/>
      <c r="B23" s="87"/>
      <c r="C23" s="75" t="s">
        <v>184</v>
      </c>
      <c r="D23" s="223"/>
    </row>
    <row r="24" ht="16.5" customHeight="1" spans="1:4">
      <c r="A24" s="225"/>
      <c r="B24" s="87"/>
      <c r="C24" s="75" t="s">
        <v>185</v>
      </c>
      <c r="D24" s="223"/>
    </row>
    <row r="25" ht="16.5" customHeight="1" spans="1:4">
      <c r="A25" s="225"/>
      <c r="B25" s="87"/>
      <c r="C25" s="75" t="s">
        <v>186</v>
      </c>
      <c r="D25" s="223"/>
    </row>
    <row r="26" ht="16.5" customHeight="1" spans="1:4">
      <c r="A26" s="225"/>
      <c r="B26" s="87"/>
      <c r="C26" s="75" t="s">
        <v>187</v>
      </c>
      <c r="D26" s="223">
        <v>1131492</v>
      </c>
    </row>
    <row r="27" ht="16.5" customHeight="1" spans="1:4">
      <c r="A27" s="225"/>
      <c r="B27" s="87"/>
      <c r="C27" s="75" t="s">
        <v>188</v>
      </c>
      <c r="D27" s="223"/>
    </row>
    <row r="28" ht="16.5" customHeight="1" spans="1:4">
      <c r="A28" s="225"/>
      <c r="B28" s="87"/>
      <c r="C28" s="75" t="s">
        <v>189</v>
      </c>
      <c r="D28" s="223">
        <v>10600</v>
      </c>
    </row>
    <row r="29" ht="16.5" customHeight="1" spans="1:4">
      <c r="A29" s="225"/>
      <c r="B29" s="87"/>
      <c r="C29" s="75" t="s">
        <v>190</v>
      </c>
      <c r="D29" s="223"/>
    </row>
    <row r="30" ht="16.5" customHeight="1" spans="1:4">
      <c r="A30" s="225"/>
      <c r="B30" s="87"/>
      <c r="C30" s="75" t="s">
        <v>191</v>
      </c>
      <c r="D30" s="223"/>
    </row>
    <row r="31" ht="16.5" customHeight="1" spans="1:4">
      <c r="A31" s="225"/>
      <c r="B31" s="87"/>
      <c r="C31" s="75" t="s">
        <v>192</v>
      </c>
      <c r="D31" s="223"/>
    </row>
    <row r="32" ht="16.5" customHeight="1" spans="1:4">
      <c r="A32" s="225"/>
      <c r="B32" s="87"/>
      <c r="C32" s="224" t="s">
        <v>193</v>
      </c>
      <c r="D32" s="223"/>
    </row>
    <row r="33" ht="16.5" customHeight="1" spans="1:4">
      <c r="A33" s="225"/>
      <c r="B33" s="87"/>
      <c r="C33" s="224" t="s">
        <v>194</v>
      </c>
      <c r="D33" s="223"/>
    </row>
    <row r="34" ht="16.5" customHeight="1" spans="1:4">
      <c r="A34" s="225"/>
      <c r="B34" s="87"/>
      <c r="C34" s="32" t="s">
        <v>195</v>
      </c>
      <c r="D34" s="223">
        <v>0</v>
      </c>
    </row>
    <row r="35" ht="15" customHeight="1" spans="1:4">
      <c r="A35" s="226" t="s">
        <v>50</v>
      </c>
      <c r="B35" s="227">
        <f>B7+B11</f>
        <v>40824830.69</v>
      </c>
      <c r="C35" s="226" t="s">
        <v>51</v>
      </c>
      <c r="D35" s="228">
        <f>D7</f>
        <v>40824830.69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43"/>
  <sheetViews>
    <sheetView showZeros="0" workbookViewId="0">
      <pane ySplit="1" topLeftCell="A16" activePane="bottomLeft" state="frozen"/>
      <selection/>
      <selection pane="bottomLeft" activeCell="E43" sqref="E43:G4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86"/>
      <c r="F2" s="79"/>
      <c r="G2" s="187" t="s">
        <v>196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5" t="str">
        <f>"单位名称："&amp;"昆明市呈贡区人民政府洛龙街道办事处"</f>
        <v>单位名称：昆明市呈贡区人民政府洛龙街道办事处</v>
      </c>
      <c r="F4" s="133"/>
      <c r="G4" s="187" t="s">
        <v>1</v>
      </c>
    </row>
    <row r="5" ht="20.25" customHeight="1" spans="1:7">
      <c r="A5" s="204" t="s">
        <v>197</v>
      </c>
      <c r="B5" s="205"/>
      <c r="C5" s="137" t="s">
        <v>55</v>
      </c>
      <c r="D5" s="193" t="s">
        <v>76</v>
      </c>
      <c r="E5" s="12"/>
      <c r="F5" s="13"/>
      <c r="G5" s="183" t="s">
        <v>77</v>
      </c>
    </row>
    <row r="6" ht="20.25" customHeight="1" spans="1:7">
      <c r="A6" s="206" t="s">
        <v>73</v>
      </c>
      <c r="B6" s="206" t="s">
        <v>74</v>
      </c>
      <c r="C6" s="19"/>
      <c r="D6" s="142" t="s">
        <v>57</v>
      </c>
      <c r="E6" s="142" t="s">
        <v>198</v>
      </c>
      <c r="F6" s="142" t="s">
        <v>199</v>
      </c>
      <c r="G6" s="102"/>
    </row>
    <row r="7" ht="15" customHeight="1" spans="1:7">
      <c r="A7" s="64" t="s">
        <v>83</v>
      </c>
      <c r="B7" s="64" t="s">
        <v>84</v>
      </c>
      <c r="C7" s="64" t="s">
        <v>85</v>
      </c>
      <c r="D7" s="64" t="s">
        <v>86</v>
      </c>
      <c r="E7" s="64" t="s">
        <v>87</v>
      </c>
      <c r="F7" s="64" t="s">
        <v>88</v>
      </c>
      <c r="G7" s="64" t="s">
        <v>89</v>
      </c>
    </row>
    <row r="8" customFormat="1" ht="17.25" customHeight="1" spans="1:7">
      <c r="A8" s="21" t="s">
        <v>98</v>
      </c>
      <c r="B8" s="21" t="s">
        <v>99</v>
      </c>
      <c r="C8" s="87">
        <v>23485947.86</v>
      </c>
      <c r="D8" s="87">
        <v>17944810.36</v>
      </c>
      <c r="E8" s="185">
        <v>16406888</v>
      </c>
      <c r="F8" s="185">
        <v>1537922.36</v>
      </c>
      <c r="G8" s="87">
        <v>5541137.5</v>
      </c>
    </row>
    <row r="9" customFormat="1" ht="17.25" customHeight="1" spans="1:7">
      <c r="A9" s="207" t="s">
        <v>100</v>
      </c>
      <c r="B9" s="207" t="s">
        <v>101</v>
      </c>
      <c r="C9" s="87">
        <v>23485947.86</v>
      </c>
      <c r="D9" s="87">
        <v>17944810.36</v>
      </c>
      <c r="E9" s="185">
        <v>16406888</v>
      </c>
      <c r="F9" s="185">
        <v>1537922.36</v>
      </c>
      <c r="G9" s="87">
        <v>5541137.5</v>
      </c>
    </row>
    <row r="10" customFormat="1" ht="17.25" customHeight="1" spans="1:7">
      <c r="A10" s="208" t="s">
        <v>102</v>
      </c>
      <c r="B10" s="208" t="s">
        <v>103</v>
      </c>
      <c r="C10" s="87">
        <v>10018697.56</v>
      </c>
      <c r="D10" s="87">
        <v>10018697.56</v>
      </c>
      <c r="E10" s="185">
        <v>9019748</v>
      </c>
      <c r="F10" s="185">
        <v>998949.56</v>
      </c>
      <c r="G10" s="87"/>
    </row>
    <row r="11" customFormat="1" ht="17.25" customHeight="1" spans="1:7">
      <c r="A11" s="208" t="s">
        <v>104</v>
      </c>
      <c r="B11" s="208" t="s">
        <v>105</v>
      </c>
      <c r="C11" s="87">
        <v>7926112.8</v>
      </c>
      <c r="D11" s="87">
        <v>7926112.8</v>
      </c>
      <c r="E11" s="185">
        <v>7387140</v>
      </c>
      <c r="F11" s="185">
        <v>538972.8</v>
      </c>
      <c r="G11" s="87"/>
    </row>
    <row r="12" customFormat="1" ht="17.25" customHeight="1" spans="1:7">
      <c r="A12" s="208" t="s">
        <v>106</v>
      </c>
      <c r="B12" s="208" t="s">
        <v>107</v>
      </c>
      <c r="C12" s="87">
        <v>5541137.5</v>
      </c>
      <c r="D12" s="87"/>
      <c r="E12" s="185"/>
      <c r="F12" s="185"/>
      <c r="G12" s="87">
        <v>5541137.5</v>
      </c>
    </row>
    <row r="13" customFormat="1" ht="17.25" customHeight="1" spans="1:7">
      <c r="A13" s="21" t="s">
        <v>108</v>
      </c>
      <c r="B13" s="21" t="s">
        <v>109</v>
      </c>
      <c r="C13" s="87">
        <v>20100</v>
      </c>
      <c r="D13" s="87">
        <v>20100</v>
      </c>
      <c r="E13" s="185"/>
      <c r="F13" s="185">
        <v>20100</v>
      </c>
      <c r="G13" s="87"/>
    </row>
    <row r="14" customFormat="1" ht="17.25" customHeight="1" spans="1:7">
      <c r="A14" s="207" t="s">
        <v>110</v>
      </c>
      <c r="B14" s="207" t="s">
        <v>111</v>
      </c>
      <c r="C14" s="87">
        <v>20100</v>
      </c>
      <c r="D14" s="87">
        <v>20100</v>
      </c>
      <c r="E14" s="185"/>
      <c r="F14" s="185">
        <v>20100</v>
      </c>
      <c r="G14" s="87"/>
    </row>
    <row r="15" customFormat="1" ht="17.25" customHeight="1" spans="1:7">
      <c r="A15" s="208" t="s">
        <v>112</v>
      </c>
      <c r="B15" s="208" t="s">
        <v>113</v>
      </c>
      <c r="C15" s="87">
        <v>20100</v>
      </c>
      <c r="D15" s="87">
        <v>20100</v>
      </c>
      <c r="E15" s="185"/>
      <c r="F15" s="185">
        <v>20100</v>
      </c>
      <c r="G15" s="87"/>
    </row>
    <row r="16" customFormat="1" ht="17.25" customHeight="1" spans="1:7">
      <c r="A16" s="21" t="s">
        <v>114</v>
      </c>
      <c r="B16" s="21" t="s">
        <v>115</v>
      </c>
      <c r="C16" s="87">
        <v>1787292</v>
      </c>
      <c r="D16" s="87">
        <v>1787292</v>
      </c>
      <c r="E16" s="185">
        <v>1779492</v>
      </c>
      <c r="F16" s="185">
        <v>7800</v>
      </c>
      <c r="G16" s="87"/>
    </row>
    <row r="17" customFormat="1" ht="17.25" customHeight="1" spans="1:7">
      <c r="A17" s="207" t="s">
        <v>116</v>
      </c>
      <c r="B17" s="207" t="s">
        <v>117</v>
      </c>
      <c r="C17" s="87">
        <v>1778220</v>
      </c>
      <c r="D17" s="87">
        <v>1778220</v>
      </c>
      <c r="E17" s="185">
        <v>1770420</v>
      </c>
      <c r="F17" s="185">
        <v>7800</v>
      </c>
      <c r="G17" s="87"/>
    </row>
    <row r="18" customFormat="1" ht="17.25" customHeight="1" spans="1:7">
      <c r="A18" s="208" t="s">
        <v>118</v>
      </c>
      <c r="B18" s="208" t="s">
        <v>119</v>
      </c>
      <c r="C18" s="87">
        <v>129000</v>
      </c>
      <c r="D18" s="87">
        <v>129000</v>
      </c>
      <c r="E18" s="185">
        <v>126000</v>
      </c>
      <c r="F18" s="185">
        <v>3000</v>
      </c>
      <c r="G18" s="87"/>
    </row>
    <row r="19" customFormat="1" ht="17.25" customHeight="1" spans="1:7">
      <c r="A19" s="208" t="s">
        <v>120</v>
      </c>
      <c r="B19" s="208" t="s">
        <v>121</v>
      </c>
      <c r="C19" s="87">
        <v>168000</v>
      </c>
      <c r="D19" s="87">
        <v>168000</v>
      </c>
      <c r="E19" s="185">
        <v>163200</v>
      </c>
      <c r="F19" s="185">
        <v>4800</v>
      </c>
      <c r="G19" s="87"/>
    </row>
    <row r="20" customFormat="1" ht="17.25" customHeight="1" spans="1:7">
      <c r="A20" s="208" t="s">
        <v>122</v>
      </c>
      <c r="B20" s="208" t="s">
        <v>123</v>
      </c>
      <c r="C20" s="87">
        <v>1381220</v>
      </c>
      <c r="D20" s="87">
        <v>1381220</v>
      </c>
      <c r="E20" s="209">
        <v>1381220</v>
      </c>
      <c r="F20" s="210"/>
      <c r="G20" s="87"/>
    </row>
    <row r="21" customFormat="1" ht="17.25" customHeight="1" spans="1:7">
      <c r="A21" s="208" t="s">
        <v>124</v>
      </c>
      <c r="B21" s="208" t="s">
        <v>125</v>
      </c>
      <c r="C21" s="87">
        <v>100000</v>
      </c>
      <c r="D21" s="87">
        <v>100000</v>
      </c>
      <c r="E21" s="211">
        <v>100000</v>
      </c>
      <c r="F21" s="212"/>
      <c r="G21" s="87"/>
    </row>
    <row r="22" customFormat="1" ht="17.25" customHeight="1" spans="1:7">
      <c r="A22" s="207" t="s">
        <v>126</v>
      </c>
      <c r="B22" s="207" t="s">
        <v>127</v>
      </c>
      <c r="C22" s="87">
        <v>9072</v>
      </c>
      <c r="D22" s="87">
        <v>9072</v>
      </c>
      <c r="E22" s="211">
        <v>9072</v>
      </c>
      <c r="F22" s="212"/>
      <c r="G22" s="87"/>
    </row>
    <row r="23" customFormat="1" ht="17.25" customHeight="1" spans="1:7">
      <c r="A23" s="208" t="s">
        <v>128</v>
      </c>
      <c r="B23" s="208" t="s">
        <v>129</v>
      </c>
      <c r="C23" s="87">
        <v>9072</v>
      </c>
      <c r="D23" s="87">
        <v>9072</v>
      </c>
      <c r="E23" s="211">
        <v>9072</v>
      </c>
      <c r="F23" s="212"/>
      <c r="G23" s="87"/>
    </row>
    <row r="24" customFormat="1" ht="17.25" customHeight="1" spans="1:7">
      <c r="A24" s="21" t="s">
        <v>130</v>
      </c>
      <c r="B24" s="21" t="s">
        <v>131</v>
      </c>
      <c r="C24" s="87">
        <v>1269712</v>
      </c>
      <c r="D24" s="87">
        <v>1269712</v>
      </c>
      <c r="E24" s="211">
        <v>1269712</v>
      </c>
      <c r="F24" s="212"/>
      <c r="G24" s="87"/>
    </row>
    <row r="25" customFormat="1" ht="17.25" customHeight="1" spans="1:7">
      <c r="A25" s="207" t="s">
        <v>132</v>
      </c>
      <c r="B25" s="207" t="s">
        <v>133</v>
      </c>
      <c r="C25" s="87">
        <v>1269712</v>
      </c>
      <c r="D25" s="87">
        <v>1269712</v>
      </c>
      <c r="E25" s="211">
        <v>1269712</v>
      </c>
      <c r="F25" s="212"/>
      <c r="G25" s="87"/>
    </row>
    <row r="26" customFormat="1" ht="17.25" customHeight="1" spans="1:7">
      <c r="A26" s="208" t="s">
        <v>134</v>
      </c>
      <c r="B26" s="208" t="s">
        <v>135</v>
      </c>
      <c r="C26" s="87">
        <v>225120</v>
      </c>
      <c r="D26" s="87">
        <v>225120</v>
      </c>
      <c r="E26" s="211">
        <v>225120</v>
      </c>
      <c r="F26" s="212"/>
      <c r="G26" s="87"/>
    </row>
    <row r="27" customFormat="1" ht="17.25" customHeight="1" spans="1:7">
      <c r="A27" s="208" t="s">
        <v>136</v>
      </c>
      <c r="B27" s="208" t="s">
        <v>137</v>
      </c>
      <c r="C27" s="87">
        <v>456780</v>
      </c>
      <c r="D27" s="87">
        <v>456780</v>
      </c>
      <c r="E27" s="211">
        <v>456780</v>
      </c>
      <c r="F27" s="212"/>
      <c r="G27" s="87"/>
    </row>
    <row r="28" customFormat="1" ht="17.25" customHeight="1" spans="1:7">
      <c r="A28" s="208" t="s">
        <v>138</v>
      </c>
      <c r="B28" s="208" t="s">
        <v>139</v>
      </c>
      <c r="C28" s="87">
        <v>519800</v>
      </c>
      <c r="D28" s="87">
        <v>519800</v>
      </c>
      <c r="E28" s="211">
        <v>519800</v>
      </c>
      <c r="F28" s="212"/>
      <c r="G28" s="87"/>
    </row>
    <row r="29" customFormat="1" ht="17.25" customHeight="1" spans="1:7">
      <c r="A29" s="208" t="s">
        <v>140</v>
      </c>
      <c r="B29" s="208" t="s">
        <v>141</v>
      </c>
      <c r="C29" s="87">
        <v>68012</v>
      </c>
      <c r="D29" s="87">
        <v>68012</v>
      </c>
      <c r="E29" s="211">
        <v>68012</v>
      </c>
      <c r="F29" s="212"/>
      <c r="G29" s="87"/>
    </row>
    <row r="30" customFormat="1" ht="17.25" customHeight="1" spans="1:7">
      <c r="A30" s="21" t="s">
        <v>142</v>
      </c>
      <c r="B30" s="21" t="s">
        <v>143</v>
      </c>
      <c r="C30" s="87">
        <f>D30+G30</f>
        <v>13119686.83</v>
      </c>
      <c r="D30" s="87">
        <v>11217201.72</v>
      </c>
      <c r="E30" s="211">
        <v>11217201.72</v>
      </c>
      <c r="F30" s="212"/>
      <c r="G30" s="87">
        <v>1902485.11</v>
      </c>
    </row>
    <row r="31" customFormat="1" ht="17.25" customHeight="1" spans="1:7">
      <c r="A31" s="207" t="s">
        <v>144</v>
      </c>
      <c r="B31" s="207" t="s">
        <v>145</v>
      </c>
      <c r="C31" s="87">
        <f>D31+G31</f>
        <v>11217201.72</v>
      </c>
      <c r="D31" s="87">
        <v>11217201.72</v>
      </c>
      <c r="E31" s="211">
        <v>11217201.72</v>
      </c>
      <c r="F31" s="212"/>
      <c r="G31" s="87"/>
    </row>
    <row r="32" customFormat="1" ht="17.25" customHeight="1" spans="1:7">
      <c r="A32" s="208" t="s">
        <v>146</v>
      </c>
      <c r="B32" s="208" t="s">
        <v>147</v>
      </c>
      <c r="C32" s="87">
        <f>D32+G32</f>
        <v>11217201.72</v>
      </c>
      <c r="D32" s="87">
        <v>11217201.72</v>
      </c>
      <c r="E32" s="211">
        <v>11217201.72</v>
      </c>
      <c r="F32" s="212"/>
      <c r="G32" s="87"/>
    </row>
    <row r="33" customFormat="1" ht="17.25" customHeight="1" spans="1:7">
      <c r="A33" s="213">
        <v>21302</v>
      </c>
      <c r="B33" s="213" t="s">
        <v>148</v>
      </c>
      <c r="C33" s="87">
        <f>D33+G33</f>
        <v>1902485.11</v>
      </c>
      <c r="D33" s="87"/>
      <c r="E33" s="214">
        <v>0</v>
      </c>
      <c r="F33" s="212"/>
      <c r="G33" s="87">
        <v>1902485.11</v>
      </c>
    </row>
    <row r="34" customFormat="1" ht="17.25" customHeight="1" spans="1:7">
      <c r="A34" s="215">
        <v>2130207</v>
      </c>
      <c r="B34" s="215" t="s">
        <v>149</v>
      </c>
      <c r="C34" s="87">
        <v>141207.11</v>
      </c>
      <c r="D34" s="87"/>
      <c r="E34" s="214"/>
      <c r="F34" s="212"/>
      <c r="G34" s="87">
        <v>141207.11</v>
      </c>
    </row>
    <row r="35" customFormat="1" ht="17.25" customHeight="1" spans="1:7">
      <c r="A35" s="215">
        <v>2130299</v>
      </c>
      <c r="B35" s="215" t="s">
        <v>150</v>
      </c>
      <c r="C35" s="87">
        <v>1761278</v>
      </c>
      <c r="D35" s="87"/>
      <c r="E35" s="214"/>
      <c r="F35" s="212"/>
      <c r="G35" s="87">
        <v>1761278</v>
      </c>
    </row>
    <row r="36" customFormat="1" ht="17.25" customHeight="1" spans="1:7">
      <c r="A36" s="21" t="s">
        <v>151</v>
      </c>
      <c r="B36" s="21" t="s">
        <v>152</v>
      </c>
      <c r="C36" s="87">
        <v>1131492</v>
      </c>
      <c r="D36" s="87">
        <v>1131492</v>
      </c>
      <c r="E36" s="211">
        <v>1131492</v>
      </c>
      <c r="F36" s="212"/>
      <c r="G36" s="87"/>
    </row>
    <row r="37" customFormat="1" ht="17.25" customHeight="1" spans="1:7">
      <c r="A37" s="207" t="s">
        <v>153</v>
      </c>
      <c r="B37" s="207" t="s">
        <v>154</v>
      </c>
      <c r="C37" s="87">
        <v>1131492</v>
      </c>
      <c r="D37" s="87">
        <v>1131492</v>
      </c>
      <c r="E37" s="211">
        <v>1131492</v>
      </c>
      <c r="F37" s="212"/>
      <c r="G37" s="87"/>
    </row>
    <row r="38" customFormat="1" ht="17.25" customHeight="1" spans="1:7">
      <c r="A38" s="208" t="s">
        <v>155</v>
      </c>
      <c r="B38" s="208" t="s">
        <v>156</v>
      </c>
      <c r="C38" s="87">
        <v>1093332</v>
      </c>
      <c r="D38" s="87">
        <v>1093332</v>
      </c>
      <c r="E38" s="211">
        <v>1093332</v>
      </c>
      <c r="F38" s="212"/>
      <c r="G38" s="87"/>
    </row>
    <row r="39" customFormat="1" ht="17.25" customHeight="1" spans="1:7">
      <c r="A39" s="208" t="s">
        <v>157</v>
      </c>
      <c r="B39" s="208" t="s">
        <v>158</v>
      </c>
      <c r="C39" s="87">
        <v>38160</v>
      </c>
      <c r="D39" s="87">
        <v>38160</v>
      </c>
      <c r="E39" s="211">
        <v>38160</v>
      </c>
      <c r="F39" s="212"/>
      <c r="G39" s="87"/>
    </row>
    <row r="40" ht="15" customHeight="1" spans="1:7">
      <c r="A40" s="60">
        <v>223</v>
      </c>
      <c r="B40" s="60" t="s">
        <v>159</v>
      </c>
      <c r="C40" s="87">
        <v>10600</v>
      </c>
      <c r="D40" s="64"/>
      <c r="E40" s="214"/>
      <c r="F40" s="216"/>
      <c r="G40" s="87">
        <v>10600</v>
      </c>
    </row>
    <row r="41" ht="15" customHeight="1" spans="1:7">
      <c r="A41" s="213">
        <v>22301</v>
      </c>
      <c r="B41" s="213" t="s">
        <v>160</v>
      </c>
      <c r="C41" s="87">
        <v>10600</v>
      </c>
      <c r="D41" s="64"/>
      <c r="E41" s="214"/>
      <c r="F41" s="216"/>
      <c r="G41" s="87">
        <v>10600</v>
      </c>
    </row>
    <row r="42" ht="15" customHeight="1" spans="1:7">
      <c r="A42" s="56">
        <v>2230105</v>
      </c>
      <c r="B42" s="215" t="s">
        <v>161</v>
      </c>
      <c r="C42" s="87">
        <v>10600</v>
      </c>
      <c r="D42" s="64"/>
      <c r="E42" s="214"/>
      <c r="F42" s="216"/>
      <c r="G42" s="87">
        <v>10600</v>
      </c>
    </row>
    <row r="43" ht="18" customHeight="1" spans="1:7">
      <c r="A43" s="86" t="s">
        <v>200</v>
      </c>
      <c r="B43" s="217" t="s">
        <v>200</v>
      </c>
      <c r="C43" s="87">
        <f>C8+C13+C16+C24+C30+C36+C40</f>
        <v>40824830.69</v>
      </c>
      <c r="D43" s="87">
        <f>D8+D13+D16+D24+D30+D36+D40</f>
        <v>33370608.08</v>
      </c>
      <c r="E43" s="87">
        <f>E8+E13+E16+E24+E30+E36+E40</f>
        <v>31804785.72</v>
      </c>
      <c r="F43" s="87">
        <f>F8+F13+F16+F24+F30+F36+F40</f>
        <v>1565822.36</v>
      </c>
      <c r="G43" s="87">
        <f>G8+G13+G16+G24+G30+G36+G40</f>
        <v>7454222.61</v>
      </c>
    </row>
  </sheetData>
  <mergeCells count="6">
    <mergeCell ref="A3:G3"/>
    <mergeCell ref="A5:B5"/>
    <mergeCell ref="D5:F5"/>
    <mergeCell ref="A43:B4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99" t="s">
        <v>201</v>
      </c>
    </row>
    <row r="3" ht="41.25" customHeight="1" spans="1:6">
      <c r="A3" s="200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22" t="str">
        <f>"单位名称："&amp;"昆明市呈贡区人民政府洛龙街道办事处"</f>
        <v>单位名称：昆明市呈贡区人民政府洛龙街道办事处</v>
      </c>
      <c r="B4" s="201"/>
      <c r="D4" s="47"/>
      <c r="E4" s="46"/>
      <c r="F4" s="69" t="s">
        <v>1</v>
      </c>
    </row>
    <row r="5" ht="27" customHeight="1" spans="1:6">
      <c r="A5" s="51" t="s">
        <v>202</v>
      </c>
      <c r="B5" s="51" t="s">
        <v>203</v>
      </c>
      <c r="C5" s="53" t="s">
        <v>204</v>
      </c>
      <c r="D5" s="51"/>
      <c r="E5" s="52"/>
      <c r="F5" s="51" t="s">
        <v>205</v>
      </c>
    </row>
    <row r="6" ht="28.5" customHeight="1" spans="1:6">
      <c r="A6" s="202"/>
      <c r="B6" s="55"/>
      <c r="C6" s="52" t="s">
        <v>57</v>
      </c>
      <c r="D6" s="52" t="s">
        <v>206</v>
      </c>
      <c r="E6" s="52" t="s">
        <v>207</v>
      </c>
      <c r="F6" s="54"/>
    </row>
    <row r="7" ht="17.25" customHeight="1" spans="1:6">
      <c r="A7" s="33" t="s">
        <v>83</v>
      </c>
      <c r="B7" s="33" t="s">
        <v>84</v>
      </c>
      <c r="C7" s="33" t="s">
        <v>85</v>
      </c>
      <c r="D7" s="33" t="s">
        <v>86</v>
      </c>
      <c r="E7" s="33" t="s">
        <v>87</v>
      </c>
      <c r="F7" s="33" t="s">
        <v>88</v>
      </c>
    </row>
    <row r="8" ht="17.25" customHeight="1" spans="1:6">
      <c r="A8" s="203">
        <f>C8+D8</f>
        <v>91498</v>
      </c>
      <c r="B8" s="33">
        <v>0</v>
      </c>
      <c r="C8" s="203">
        <f>E8+F8</f>
        <v>91498</v>
      </c>
      <c r="D8" s="33">
        <v>0</v>
      </c>
      <c r="E8" s="203">
        <v>81498</v>
      </c>
      <c r="F8" s="203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121"/>
  <sheetViews>
    <sheetView showZeros="0" topLeftCell="G1" workbookViewId="0">
      <pane ySplit="1" topLeftCell="A86" activePane="bottomLeft" state="frozen"/>
      <selection/>
      <selection pane="bottomLeft" activeCell="C102" sqref="C102:C120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18.125" customWidth="1"/>
    <col min="5" max="5" width="10.1416666666667" customWidth="1"/>
    <col min="6" max="6" width="26.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86"/>
      <c r="C2" s="188"/>
      <c r="E2" s="189"/>
      <c r="F2" s="189"/>
      <c r="G2" s="189"/>
      <c r="H2" s="189"/>
      <c r="I2" s="92"/>
      <c r="J2" s="92"/>
      <c r="K2" s="92"/>
      <c r="L2" s="92"/>
      <c r="M2" s="92"/>
      <c r="N2" s="92"/>
      <c r="R2" s="92"/>
      <c r="V2" s="188"/>
      <c r="X2" s="3" t="s">
        <v>208</v>
      </c>
    </row>
    <row r="3" ht="45.75" customHeight="1" spans="1:24">
      <c r="A3" s="72" t="str">
        <f>"2025"&amp;"年部门基本支出预算表"</f>
        <v>2025年部门基本支出预算表</v>
      </c>
      <c r="B3" s="4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"/>
      <c r="P3" s="4"/>
      <c r="Q3" s="4"/>
      <c r="R3" s="72"/>
      <c r="S3" s="72"/>
      <c r="T3" s="72"/>
      <c r="U3" s="72"/>
      <c r="V3" s="72"/>
      <c r="W3" s="72"/>
      <c r="X3" s="72"/>
    </row>
    <row r="4" ht="18.75" customHeight="1" spans="1:24">
      <c r="A4" s="5" t="str">
        <f>"单位名称："&amp;"昆明市呈贡区人民政府洛龙街道办事处"</f>
        <v>单位名称：昆明市呈贡区人民政府洛龙街道办事处</v>
      </c>
      <c r="B4" s="6"/>
      <c r="C4" s="190"/>
      <c r="D4" s="190"/>
      <c r="E4" s="190"/>
      <c r="F4" s="190"/>
      <c r="G4" s="190"/>
      <c r="H4" s="190"/>
      <c r="I4" s="94"/>
      <c r="J4" s="94"/>
      <c r="K4" s="94"/>
      <c r="L4" s="94"/>
      <c r="M4" s="94"/>
      <c r="N4" s="94"/>
      <c r="O4" s="7"/>
      <c r="P4" s="7"/>
      <c r="Q4" s="7"/>
      <c r="R4" s="94"/>
      <c r="V4" s="188"/>
      <c r="X4" s="3" t="s">
        <v>1</v>
      </c>
    </row>
    <row r="5" ht="18" customHeight="1" spans="1:24">
      <c r="A5" s="9" t="s">
        <v>209</v>
      </c>
      <c r="B5" s="9" t="s">
        <v>210</v>
      </c>
      <c r="C5" s="9" t="s">
        <v>211</v>
      </c>
      <c r="D5" s="9" t="s">
        <v>212</v>
      </c>
      <c r="E5" s="9" t="s">
        <v>213</v>
      </c>
      <c r="F5" s="9" t="s">
        <v>214</v>
      </c>
      <c r="G5" s="9" t="s">
        <v>215</v>
      </c>
      <c r="H5" s="9" t="s">
        <v>216</v>
      </c>
      <c r="I5" s="193" t="s">
        <v>217</v>
      </c>
      <c r="J5" s="89" t="s">
        <v>217</v>
      </c>
      <c r="K5" s="89"/>
      <c r="L5" s="89"/>
      <c r="M5" s="89"/>
      <c r="N5" s="89"/>
      <c r="O5" s="12"/>
      <c r="P5" s="12"/>
      <c r="Q5" s="12"/>
      <c r="R5" s="112" t="s">
        <v>61</v>
      </c>
      <c r="S5" s="89" t="s">
        <v>62</v>
      </c>
      <c r="T5" s="89"/>
      <c r="U5" s="89"/>
      <c r="V5" s="89"/>
      <c r="W5" s="89"/>
      <c r="X5" s="90"/>
    </row>
    <row r="6" ht="18" customHeight="1" spans="1:24">
      <c r="A6" s="14"/>
      <c r="B6" s="30"/>
      <c r="C6" s="139"/>
      <c r="D6" s="14"/>
      <c r="E6" s="14"/>
      <c r="F6" s="14"/>
      <c r="G6" s="14"/>
      <c r="H6" s="14"/>
      <c r="I6" s="137" t="s">
        <v>218</v>
      </c>
      <c r="J6" s="193" t="s">
        <v>58</v>
      </c>
      <c r="K6" s="89"/>
      <c r="L6" s="89"/>
      <c r="M6" s="89"/>
      <c r="N6" s="90"/>
      <c r="O6" s="11" t="s">
        <v>219</v>
      </c>
      <c r="P6" s="12"/>
      <c r="Q6" s="13"/>
      <c r="R6" s="9" t="s">
        <v>61</v>
      </c>
      <c r="S6" s="193" t="s">
        <v>62</v>
      </c>
      <c r="T6" s="112" t="s">
        <v>64</v>
      </c>
      <c r="U6" s="89" t="s">
        <v>62</v>
      </c>
      <c r="V6" s="112" t="s">
        <v>66</v>
      </c>
      <c r="W6" s="112" t="s">
        <v>67</v>
      </c>
      <c r="X6" s="196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94" t="s">
        <v>220</v>
      </c>
      <c r="K7" s="9" t="s">
        <v>221</v>
      </c>
      <c r="L7" s="9" t="s">
        <v>222</v>
      </c>
      <c r="M7" s="9" t="s">
        <v>223</v>
      </c>
      <c r="N7" s="9" t="s">
        <v>224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225</v>
      </c>
      <c r="V7" s="9" t="s">
        <v>66</v>
      </c>
      <c r="W7" s="9" t="s">
        <v>67</v>
      </c>
      <c r="X7" s="9" t="s">
        <v>68</v>
      </c>
    </row>
    <row r="8" ht="37.5" customHeight="1" spans="1:24">
      <c r="A8" s="191"/>
      <c r="B8" s="19"/>
      <c r="C8" s="191"/>
      <c r="D8" s="191"/>
      <c r="E8" s="191"/>
      <c r="F8" s="191"/>
      <c r="G8" s="191"/>
      <c r="H8" s="191"/>
      <c r="I8" s="191"/>
      <c r="J8" s="195" t="s">
        <v>57</v>
      </c>
      <c r="K8" s="17" t="s">
        <v>226</v>
      </c>
      <c r="L8" s="17" t="s">
        <v>222</v>
      </c>
      <c r="M8" s="17" t="s">
        <v>223</v>
      </c>
      <c r="N8" s="17" t="s">
        <v>224</v>
      </c>
      <c r="O8" s="17" t="s">
        <v>222</v>
      </c>
      <c r="P8" s="17" t="s">
        <v>223</v>
      </c>
      <c r="Q8" s="17" t="s">
        <v>224</v>
      </c>
      <c r="R8" s="17" t="s">
        <v>61</v>
      </c>
      <c r="S8" s="17" t="s">
        <v>57</v>
      </c>
      <c r="T8" s="17" t="s">
        <v>64</v>
      </c>
      <c r="U8" s="17" t="s">
        <v>225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70</v>
      </c>
      <c r="B10" s="192" t="str">
        <f t="shared" ref="B10:B73" si="0">"463001"&amp;" "&amp;"昆明市呈贡区人民政府洛龙街道办事处"</f>
        <v>463001 昆明市呈贡区人民政府洛龙街道办事处</v>
      </c>
      <c r="C10" s="259" t="s">
        <v>227</v>
      </c>
      <c r="D10" s="192" t="s">
        <v>228</v>
      </c>
      <c r="E10" s="192" t="s">
        <v>102</v>
      </c>
      <c r="F10" s="192" t="s">
        <v>103</v>
      </c>
      <c r="G10" s="192" t="s">
        <v>229</v>
      </c>
      <c r="H10" s="21" t="s">
        <v>230</v>
      </c>
      <c r="I10" s="87">
        <v>809964</v>
      </c>
      <c r="J10" s="87">
        <v>809964</v>
      </c>
      <c r="K10" s="38"/>
      <c r="L10" s="38"/>
      <c r="M10" s="87">
        <v>809964</v>
      </c>
      <c r="N10" s="38"/>
      <c r="O10" s="87">
        <v>809964</v>
      </c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70</v>
      </c>
      <c r="B11" s="192" t="str">
        <f t="shared" si="0"/>
        <v>463001 昆明市呈贡区人民政府洛龙街道办事处</v>
      </c>
      <c r="C11" s="259" t="s">
        <v>227</v>
      </c>
      <c r="D11" s="192" t="s">
        <v>228</v>
      </c>
      <c r="E11" s="192" t="s">
        <v>102</v>
      </c>
      <c r="F11" s="192" t="s">
        <v>103</v>
      </c>
      <c r="G11" s="192" t="s">
        <v>231</v>
      </c>
      <c r="H11" s="21" t="s">
        <v>232</v>
      </c>
      <c r="I11" s="87">
        <v>126000</v>
      </c>
      <c r="J11" s="87">
        <v>126000</v>
      </c>
      <c r="K11" s="38"/>
      <c r="L11" s="38"/>
      <c r="M11" s="87">
        <v>126000</v>
      </c>
      <c r="N11" s="38"/>
      <c r="O11" s="87">
        <v>126000</v>
      </c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70</v>
      </c>
      <c r="B12" s="192" t="str">
        <f t="shared" si="0"/>
        <v>463001 昆明市呈贡区人民政府洛龙街道办事处</v>
      </c>
      <c r="C12" s="259" t="s">
        <v>227</v>
      </c>
      <c r="D12" s="192" t="s">
        <v>228</v>
      </c>
      <c r="E12" s="192" t="s">
        <v>102</v>
      </c>
      <c r="F12" s="192" t="s">
        <v>103</v>
      </c>
      <c r="G12" s="192" t="s">
        <v>231</v>
      </c>
      <c r="H12" s="21" t="s">
        <v>232</v>
      </c>
      <c r="I12" s="87">
        <v>1286784</v>
      </c>
      <c r="J12" s="87">
        <v>1286784</v>
      </c>
      <c r="K12" s="38"/>
      <c r="L12" s="38"/>
      <c r="M12" s="87">
        <v>1286784</v>
      </c>
      <c r="N12" s="38"/>
      <c r="O12" s="87">
        <v>1286784</v>
      </c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70</v>
      </c>
      <c r="B13" s="192" t="str">
        <f t="shared" si="0"/>
        <v>463001 昆明市呈贡区人民政府洛龙街道办事处</v>
      </c>
      <c r="C13" s="259" t="s">
        <v>227</v>
      </c>
      <c r="D13" s="192" t="s">
        <v>228</v>
      </c>
      <c r="E13" s="192" t="s">
        <v>102</v>
      </c>
      <c r="F13" s="192" t="s">
        <v>103</v>
      </c>
      <c r="G13" s="192" t="s">
        <v>233</v>
      </c>
      <c r="H13" s="21" t="s">
        <v>234</v>
      </c>
      <c r="I13" s="87">
        <v>84000</v>
      </c>
      <c r="J13" s="87">
        <v>84000</v>
      </c>
      <c r="K13" s="38"/>
      <c r="L13" s="38"/>
      <c r="M13" s="87">
        <v>84000</v>
      </c>
      <c r="N13" s="38"/>
      <c r="O13" s="87">
        <v>84000</v>
      </c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70</v>
      </c>
      <c r="B14" s="192" t="str">
        <f t="shared" si="0"/>
        <v>463001 昆明市呈贡区人民政府洛龙街道办事处</v>
      </c>
      <c r="C14" s="259" t="s">
        <v>227</v>
      </c>
      <c r="D14" s="192" t="s">
        <v>235</v>
      </c>
      <c r="E14" s="192" t="s">
        <v>102</v>
      </c>
      <c r="F14" s="192" t="s">
        <v>103</v>
      </c>
      <c r="G14" s="192" t="s">
        <v>233</v>
      </c>
      <c r="H14" s="21" t="s">
        <v>234</v>
      </c>
      <c r="I14" s="87">
        <v>521280</v>
      </c>
      <c r="J14" s="87">
        <v>521280</v>
      </c>
      <c r="K14" s="38"/>
      <c r="L14" s="38"/>
      <c r="M14" s="87">
        <v>521280</v>
      </c>
      <c r="N14" s="38"/>
      <c r="O14" s="87">
        <v>521280</v>
      </c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70</v>
      </c>
      <c r="B15" s="192" t="str">
        <f t="shared" si="0"/>
        <v>463001 昆明市呈贡区人民政府洛龙街道办事处</v>
      </c>
      <c r="C15" s="259" t="s">
        <v>227</v>
      </c>
      <c r="D15" s="192" t="s">
        <v>235</v>
      </c>
      <c r="E15" s="192" t="s">
        <v>102</v>
      </c>
      <c r="F15" s="192" t="s">
        <v>103</v>
      </c>
      <c r="G15" s="192" t="s">
        <v>233</v>
      </c>
      <c r="H15" s="21" t="s">
        <v>234</v>
      </c>
      <c r="I15" s="87">
        <v>462000</v>
      </c>
      <c r="J15" s="87">
        <v>462000</v>
      </c>
      <c r="K15" s="38"/>
      <c r="L15" s="38"/>
      <c r="M15" s="87">
        <v>462000</v>
      </c>
      <c r="N15" s="38"/>
      <c r="O15" s="87">
        <v>462000</v>
      </c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70</v>
      </c>
      <c r="B16" s="192" t="str">
        <f t="shared" si="0"/>
        <v>463001 昆明市呈贡区人民政府洛龙街道办事处</v>
      </c>
      <c r="C16" s="259" t="s">
        <v>236</v>
      </c>
      <c r="D16" s="192" t="s">
        <v>158</v>
      </c>
      <c r="E16" s="192" t="s">
        <v>157</v>
      </c>
      <c r="F16" s="192" t="s">
        <v>158</v>
      </c>
      <c r="G16" s="192" t="s">
        <v>231</v>
      </c>
      <c r="H16" s="21" t="s">
        <v>232</v>
      </c>
      <c r="I16" s="87">
        <v>38160</v>
      </c>
      <c r="J16" s="87">
        <v>38160</v>
      </c>
      <c r="K16" s="38"/>
      <c r="L16" s="38"/>
      <c r="M16" s="87">
        <v>38160</v>
      </c>
      <c r="N16" s="38"/>
      <c r="O16" s="87">
        <v>38160</v>
      </c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70</v>
      </c>
      <c r="B17" s="192" t="str">
        <f t="shared" si="0"/>
        <v>463001 昆明市呈贡区人民政府洛龙街道办事处</v>
      </c>
      <c r="C17" s="259" t="s">
        <v>237</v>
      </c>
      <c r="D17" s="192" t="s">
        <v>238</v>
      </c>
      <c r="E17" s="192" t="s">
        <v>104</v>
      </c>
      <c r="F17" s="192" t="s">
        <v>105</v>
      </c>
      <c r="G17" s="192" t="s">
        <v>229</v>
      </c>
      <c r="H17" s="21" t="s">
        <v>230</v>
      </c>
      <c r="I17" s="87">
        <v>2084244</v>
      </c>
      <c r="J17" s="87">
        <v>2084244</v>
      </c>
      <c r="K17" s="38"/>
      <c r="L17" s="38"/>
      <c r="M17" s="87">
        <v>2084244</v>
      </c>
      <c r="N17" s="38"/>
      <c r="O17" s="87">
        <v>2084244</v>
      </c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70</v>
      </c>
      <c r="B18" s="192" t="str">
        <f t="shared" si="0"/>
        <v>463001 昆明市呈贡区人民政府洛龙街道办事处</v>
      </c>
      <c r="C18" s="259" t="s">
        <v>237</v>
      </c>
      <c r="D18" s="192" t="s">
        <v>238</v>
      </c>
      <c r="E18" s="192" t="s">
        <v>104</v>
      </c>
      <c r="F18" s="192" t="s">
        <v>105</v>
      </c>
      <c r="G18" s="192" t="s">
        <v>231</v>
      </c>
      <c r="H18" s="21" t="s">
        <v>232</v>
      </c>
      <c r="I18" s="87">
        <v>276000</v>
      </c>
      <c r="J18" s="87">
        <v>276000</v>
      </c>
      <c r="K18" s="38"/>
      <c r="L18" s="38"/>
      <c r="M18" s="87">
        <v>276000</v>
      </c>
      <c r="N18" s="38"/>
      <c r="O18" s="87">
        <v>276000</v>
      </c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70</v>
      </c>
      <c r="B19" s="192" t="str">
        <f t="shared" si="0"/>
        <v>463001 昆明市呈贡区人民政府洛龙街道办事处</v>
      </c>
      <c r="C19" s="259" t="s">
        <v>237</v>
      </c>
      <c r="D19" s="192" t="s">
        <v>238</v>
      </c>
      <c r="E19" s="192" t="s">
        <v>104</v>
      </c>
      <c r="F19" s="192" t="s">
        <v>105</v>
      </c>
      <c r="G19" s="192" t="s">
        <v>231</v>
      </c>
      <c r="H19" s="21" t="s">
        <v>232</v>
      </c>
      <c r="I19" s="87">
        <v>120</v>
      </c>
      <c r="J19" s="87">
        <v>120</v>
      </c>
      <c r="K19" s="38"/>
      <c r="L19" s="38"/>
      <c r="M19" s="87">
        <v>120</v>
      </c>
      <c r="N19" s="38"/>
      <c r="O19" s="87">
        <v>120</v>
      </c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 t="s">
        <v>70</v>
      </c>
      <c r="B20" s="192" t="str">
        <f t="shared" si="0"/>
        <v>463001 昆明市呈贡区人民政府洛龙街道办事处</v>
      </c>
      <c r="C20" s="259" t="s">
        <v>237</v>
      </c>
      <c r="D20" s="192" t="s">
        <v>238</v>
      </c>
      <c r="E20" s="192" t="s">
        <v>104</v>
      </c>
      <c r="F20" s="192" t="s">
        <v>105</v>
      </c>
      <c r="G20" s="192" t="s">
        <v>233</v>
      </c>
      <c r="H20" s="21" t="s">
        <v>234</v>
      </c>
      <c r="I20" s="87">
        <v>184000</v>
      </c>
      <c r="J20" s="87">
        <v>184000</v>
      </c>
      <c r="K20" s="38"/>
      <c r="L20" s="38"/>
      <c r="M20" s="87">
        <v>184000</v>
      </c>
      <c r="N20" s="38"/>
      <c r="O20" s="87">
        <v>184000</v>
      </c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 t="s">
        <v>70</v>
      </c>
      <c r="B21" s="192" t="str">
        <f t="shared" si="0"/>
        <v>463001 昆明市呈贡区人民政府洛龙街道办事处</v>
      </c>
      <c r="C21" s="259" t="s">
        <v>237</v>
      </c>
      <c r="D21" s="192" t="s">
        <v>238</v>
      </c>
      <c r="E21" s="192" t="s">
        <v>104</v>
      </c>
      <c r="F21" s="192" t="s">
        <v>105</v>
      </c>
      <c r="G21" s="192" t="s">
        <v>239</v>
      </c>
      <c r="H21" s="21" t="s">
        <v>240</v>
      </c>
      <c r="I21" s="87">
        <v>1291680</v>
      </c>
      <c r="J21" s="87">
        <v>1291680</v>
      </c>
      <c r="K21" s="38"/>
      <c r="L21" s="38"/>
      <c r="M21" s="87">
        <v>1291680</v>
      </c>
      <c r="N21" s="38"/>
      <c r="O21" s="87">
        <v>1291680</v>
      </c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 t="s">
        <v>70</v>
      </c>
      <c r="B22" s="192" t="str">
        <f t="shared" si="0"/>
        <v>463001 昆明市呈贡区人民政府洛龙街道办事处</v>
      </c>
      <c r="C22" s="259" t="s">
        <v>237</v>
      </c>
      <c r="D22" s="192" t="s">
        <v>238</v>
      </c>
      <c r="E22" s="192" t="s">
        <v>104</v>
      </c>
      <c r="F22" s="192" t="s">
        <v>105</v>
      </c>
      <c r="G22" s="192" t="s">
        <v>239</v>
      </c>
      <c r="H22" s="21" t="s">
        <v>240</v>
      </c>
      <c r="I22" s="87">
        <v>1761696</v>
      </c>
      <c r="J22" s="87">
        <v>1761696</v>
      </c>
      <c r="K22" s="38"/>
      <c r="L22" s="38"/>
      <c r="M22" s="87">
        <v>1761696</v>
      </c>
      <c r="N22" s="38"/>
      <c r="O22" s="87">
        <v>1761696</v>
      </c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 t="s">
        <v>70</v>
      </c>
      <c r="B23" s="192" t="str">
        <f t="shared" si="0"/>
        <v>463001 昆明市呈贡区人民政府洛龙街道办事处</v>
      </c>
      <c r="C23" s="259" t="s">
        <v>237</v>
      </c>
      <c r="D23" s="192" t="s">
        <v>241</v>
      </c>
      <c r="E23" s="192" t="s">
        <v>104</v>
      </c>
      <c r="F23" s="192" t="s">
        <v>105</v>
      </c>
      <c r="G23" s="192" t="s">
        <v>233</v>
      </c>
      <c r="H23" s="21" t="s">
        <v>234</v>
      </c>
      <c r="I23" s="87">
        <v>1748000</v>
      </c>
      <c r="J23" s="87">
        <v>1748000</v>
      </c>
      <c r="K23" s="38"/>
      <c r="L23" s="38"/>
      <c r="M23" s="87">
        <v>1748000</v>
      </c>
      <c r="N23" s="38"/>
      <c r="O23" s="87">
        <v>1748000</v>
      </c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 t="s">
        <v>70</v>
      </c>
      <c r="B24" s="192" t="str">
        <f t="shared" si="0"/>
        <v>463001 昆明市呈贡区人民政府洛龙街道办事处</v>
      </c>
      <c r="C24" s="259" t="s">
        <v>242</v>
      </c>
      <c r="D24" s="192" t="s">
        <v>243</v>
      </c>
      <c r="E24" s="192" t="s">
        <v>104</v>
      </c>
      <c r="F24" s="192" t="s">
        <v>105</v>
      </c>
      <c r="G24" s="192" t="s">
        <v>244</v>
      </c>
      <c r="H24" s="21" t="s">
        <v>245</v>
      </c>
      <c r="I24" s="87">
        <v>41400</v>
      </c>
      <c r="J24" s="87">
        <v>41400</v>
      </c>
      <c r="K24" s="38"/>
      <c r="L24" s="38"/>
      <c r="M24" s="87">
        <v>41400</v>
      </c>
      <c r="N24" s="38"/>
      <c r="O24" s="87">
        <v>41400</v>
      </c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 t="s">
        <v>70</v>
      </c>
      <c r="B25" s="192" t="str">
        <f t="shared" si="0"/>
        <v>463001 昆明市呈贡区人民政府洛龙街道办事处</v>
      </c>
      <c r="C25" s="259" t="s">
        <v>242</v>
      </c>
      <c r="D25" s="192" t="s">
        <v>243</v>
      </c>
      <c r="E25" s="192" t="s">
        <v>122</v>
      </c>
      <c r="F25" s="192" t="s">
        <v>123</v>
      </c>
      <c r="G25" s="192" t="s">
        <v>246</v>
      </c>
      <c r="H25" s="21" t="s">
        <v>247</v>
      </c>
      <c r="I25" s="87">
        <v>925520</v>
      </c>
      <c r="J25" s="87">
        <v>925520</v>
      </c>
      <c r="K25" s="38"/>
      <c r="L25" s="38"/>
      <c r="M25" s="87">
        <v>925520</v>
      </c>
      <c r="N25" s="38"/>
      <c r="O25" s="87">
        <v>925520</v>
      </c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 t="s">
        <v>70</v>
      </c>
      <c r="B26" s="192" t="str">
        <f t="shared" si="0"/>
        <v>463001 昆明市呈贡区人民政府洛龙街道办事处</v>
      </c>
      <c r="C26" s="259" t="s">
        <v>242</v>
      </c>
      <c r="D26" s="192" t="s">
        <v>243</v>
      </c>
      <c r="E26" s="192" t="s">
        <v>122</v>
      </c>
      <c r="F26" s="192" t="s">
        <v>123</v>
      </c>
      <c r="G26" s="192" t="s">
        <v>246</v>
      </c>
      <c r="H26" s="21" t="s">
        <v>247</v>
      </c>
      <c r="I26" s="87">
        <v>455700</v>
      </c>
      <c r="J26" s="87">
        <v>455700</v>
      </c>
      <c r="K26" s="38"/>
      <c r="L26" s="38"/>
      <c r="M26" s="87">
        <v>455700</v>
      </c>
      <c r="N26" s="38"/>
      <c r="O26" s="87">
        <v>455700</v>
      </c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 t="s">
        <v>70</v>
      </c>
      <c r="B27" s="192" t="str">
        <f t="shared" si="0"/>
        <v>463001 昆明市呈贡区人民政府洛龙街道办事处</v>
      </c>
      <c r="C27" s="259" t="s">
        <v>242</v>
      </c>
      <c r="D27" s="192" t="s">
        <v>243</v>
      </c>
      <c r="E27" s="192" t="s">
        <v>124</v>
      </c>
      <c r="F27" s="192" t="s">
        <v>125</v>
      </c>
      <c r="G27" s="192" t="s">
        <v>248</v>
      </c>
      <c r="H27" s="21" t="s">
        <v>249</v>
      </c>
      <c r="I27" s="87">
        <v>100000</v>
      </c>
      <c r="J27" s="87">
        <v>100000</v>
      </c>
      <c r="K27" s="38"/>
      <c r="L27" s="38"/>
      <c r="M27" s="87">
        <v>100000</v>
      </c>
      <c r="N27" s="38"/>
      <c r="O27" s="87">
        <v>100000</v>
      </c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 t="s">
        <v>70</v>
      </c>
      <c r="B28" s="192" t="str">
        <f t="shared" si="0"/>
        <v>463001 昆明市呈贡区人民政府洛龙街道办事处</v>
      </c>
      <c r="C28" s="259" t="s">
        <v>242</v>
      </c>
      <c r="D28" s="192" t="s">
        <v>243</v>
      </c>
      <c r="E28" s="192" t="s">
        <v>134</v>
      </c>
      <c r="F28" s="192" t="s">
        <v>135</v>
      </c>
      <c r="G28" s="192" t="s">
        <v>250</v>
      </c>
      <c r="H28" s="21" t="s">
        <v>251</v>
      </c>
      <c r="I28" s="87">
        <v>225120</v>
      </c>
      <c r="J28" s="87">
        <v>225120</v>
      </c>
      <c r="K28" s="38"/>
      <c r="L28" s="38"/>
      <c r="M28" s="87">
        <v>225120</v>
      </c>
      <c r="N28" s="38"/>
      <c r="O28" s="87">
        <v>225120</v>
      </c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 t="s">
        <v>70</v>
      </c>
      <c r="B29" s="192" t="str">
        <f t="shared" si="0"/>
        <v>463001 昆明市呈贡区人民政府洛龙街道办事处</v>
      </c>
      <c r="C29" s="259" t="s">
        <v>242</v>
      </c>
      <c r="D29" s="192" t="s">
        <v>243</v>
      </c>
      <c r="E29" s="192" t="s">
        <v>136</v>
      </c>
      <c r="F29" s="192" t="s">
        <v>137</v>
      </c>
      <c r="G29" s="192" t="s">
        <v>250</v>
      </c>
      <c r="H29" s="21" t="s">
        <v>251</v>
      </c>
      <c r="I29" s="87">
        <v>456780</v>
      </c>
      <c r="J29" s="87">
        <v>456780</v>
      </c>
      <c r="K29" s="38"/>
      <c r="L29" s="38"/>
      <c r="M29" s="87">
        <v>456780</v>
      </c>
      <c r="N29" s="38"/>
      <c r="O29" s="87">
        <v>456780</v>
      </c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 t="s">
        <v>70</v>
      </c>
      <c r="B30" s="192" t="str">
        <f t="shared" si="0"/>
        <v>463001 昆明市呈贡区人民政府洛龙街道办事处</v>
      </c>
      <c r="C30" s="259" t="s">
        <v>242</v>
      </c>
      <c r="D30" s="192" t="s">
        <v>243</v>
      </c>
      <c r="E30" s="192" t="s">
        <v>138</v>
      </c>
      <c r="F30" s="192" t="s">
        <v>139</v>
      </c>
      <c r="G30" s="192" t="s">
        <v>252</v>
      </c>
      <c r="H30" s="21" t="s">
        <v>253</v>
      </c>
      <c r="I30" s="87">
        <v>174200</v>
      </c>
      <c r="J30" s="87">
        <v>174200</v>
      </c>
      <c r="K30" s="38"/>
      <c r="L30" s="38"/>
      <c r="M30" s="87">
        <v>174200</v>
      </c>
      <c r="N30" s="38"/>
      <c r="O30" s="87">
        <v>174200</v>
      </c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 t="s">
        <v>70</v>
      </c>
      <c r="B31" s="192" t="str">
        <f t="shared" si="0"/>
        <v>463001 昆明市呈贡区人民政府洛龙街道办事处</v>
      </c>
      <c r="C31" s="259" t="s">
        <v>242</v>
      </c>
      <c r="D31" s="192" t="s">
        <v>243</v>
      </c>
      <c r="E31" s="192" t="s">
        <v>138</v>
      </c>
      <c r="F31" s="192" t="s">
        <v>139</v>
      </c>
      <c r="G31" s="192" t="s">
        <v>252</v>
      </c>
      <c r="H31" s="21" t="s">
        <v>253</v>
      </c>
      <c r="I31" s="87">
        <v>345600</v>
      </c>
      <c r="J31" s="87">
        <v>345600</v>
      </c>
      <c r="K31" s="38"/>
      <c r="L31" s="38"/>
      <c r="M31" s="87">
        <v>345600</v>
      </c>
      <c r="N31" s="38"/>
      <c r="O31" s="87">
        <v>345600</v>
      </c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 t="s">
        <v>70</v>
      </c>
      <c r="B32" s="192" t="str">
        <f t="shared" si="0"/>
        <v>463001 昆明市呈贡区人民政府洛龙街道办事处</v>
      </c>
      <c r="C32" s="259" t="s">
        <v>242</v>
      </c>
      <c r="D32" s="192" t="s">
        <v>243</v>
      </c>
      <c r="E32" s="192" t="s">
        <v>140</v>
      </c>
      <c r="F32" s="192" t="s">
        <v>141</v>
      </c>
      <c r="G32" s="192" t="s">
        <v>244</v>
      </c>
      <c r="H32" s="21" t="s">
        <v>245</v>
      </c>
      <c r="I32" s="87">
        <v>5124</v>
      </c>
      <c r="J32" s="87">
        <v>5124</v>
      </c>
      <c r="K32" s="38"/>
      <c r="L32" s="38"/>
      <c r="M32" s="87">
        <v>5124</v>
      </c>
      <c r="N32" s="38"/>
      <c r="O32" s="87">
        <v>5124</v>
      </c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 t="s">
        <v>70</v>
      </c>
      <c r="B33" s="192" t="str">
        <f t="shared" si="0"/>
        <v>463001 昆明市呈贡区人民政府洛龙街道办事处</v>
      </c>
      <c r="C33" s="259" t="s">
        <v>242</v>
      </c>
      <c r="D33" s="192" t="s">
        <v>243</v>
      </c>
      <c r="E33" s="192" t="s">
        <v>140</v>
      </c>
      <c r="F33" s="192" t="s">
        <v>141</v>
      </c>
      <c r="G33" s="192" t="s">
        <v>244</v>
      </c>
      <c r="H33" s="21" t="s">
        <v>245</v>
      </c>
      <c r="I33" s="87">
        <v>21528</v>
      </c>
      <c r="J33" s="87">
        <v>21528</v>
      </c>
      <c r="K33" s="38"/>
      <c r="L33" s="38"/>
      <c r="M33" s="87">
        <v>21528</v>
      </c>
      <c r="N33" s="38"/>
      <c r="O33" s="87">
        <v>21528</v>
      </c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 t="s">
        <v>70</v>
      </c>
      <c r="B34" s="192" t="str">
        <f t="shared" si="0"/>
        <v>463001 昆明市呈贡区人民政府洛龙街道办事处</v>
      </c>
      <c r="C34" s="259" t="s">
        <v>242</v>
      </c>
      <c r="D34" s="192" t="s">
        <v>243</v>
      </c>
      <c r="E34" s="192" t="s">
        <v>140</v>
      </c>
      <c r="F34" s="192" t="s">
        <v>141</v>
      </c>
      <c r="G34" s="192" t="s">
        <v>244</v>
      </c>
      <c r="H34" s="21" t="s">
        <v>245</v>
      </c>
      <c r="I34" s="87">
        <v>13442</v>
      </c>
      <c r="J34" s="87">
        <v>13442</v>
      </c>
      <c r="K34" s="38"/>
      <c r="L34" s="38"/>
      <c r="M34" s="87">
        <v>13442</v>
      </c>
      <c r="N34" s="38"/>
      <c r="O34" s="87">
        <v>13442</v>
      </c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 t="s">
        <v>70</v>
      </c>
      <c r="B35" s="192" t="str">
        <f t="shared" si="0"/>
        <v>463001 昆明市呈贡区人民政府洛龙街道办事处</v>
      </c>
      <c r="C35" s="259" t="s">
        <v>242</v>
      </c>
      <c r="D35" s="192" t="s">
        <v>243</v>
      </c>
      <c r="E35" s="192" t="s">
        <v>140</v>
      </c>
      <c r="F35" s="192" t="s">
        <v>141</v>
      </c>
      <c r="G35" s="192" t="s">
        <v>244</v>
      </c>
      <c r="H35" s="21" t="s">
        <v>245</v>
      </c>
      <c r="I35" s="87">
        <v>27918</v>
      </c>
      <c r="J35" s="87">
        <v>27918</v>
      </c>
      <c r="K35" s="38"/>
      <c r="L35" s="38"/>
      <c r="M35" s="87">
        <v>27918</v>
      </c>
      <c r="N35" s="38"/>
      <c r="O35" s="87">
        <v>27918</v>
      </c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 t="s">
        <v>70</v>
      </c>
      <c r="B36" s="192" t="str">
        <f t="shared" si="0"/>
        <v>463001 昆明市呈贡区人民政府洛龙街道办事处</v>
      </c>
      <c r="C36" s="259" t="s">
        <v>254</v>
      </c>
      <c r="D36" s="192" t="s">
        <v>156</v>
      </c>
      <c r="E36" s="192" t="s">
        <v>155</v>
      </c>
      <c r="F36" s="192" t="s">
        <v>156</v>
      </c>
      <c r="G36" s="192" t="s">
        <v>255</v>
      </c>
      <c r="H36" s="21" t="s">
        <v>156</v>
      </c>
      <c r="I36" s="87">
        <v>1093332</v>
      </c>
      <c r="J36" s="87">
        <v>1093332</v>
      </c>
      <c r="K36" s="38"/>
      <c r="L36" s="38"/>
      <c r="M36" s="87">
        <v>1093332</v>
      </c>
      <c r="N36" s="38"/>
      <c r="O36" s="87">
        <v>1093332</v>
      </c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38" t="s">
        <v>70</v>
      </c>
      <c r="B37" s="192" t="str">
        <f t="shared" si="0"/>
        <v>463001 昆明市呈贡区人民政府洛龙街道办事处</v>
      </c>
      <c r="C37" s="259" t="s">
        <v>256</v>
      </c>
      <c r="D37" s="192" t="s">
        <v>257</v>
      </c>
      <c r="E37" s="192" t="s">
        <v>146</v>
      </c>
      <c r="F37" s="192" t="s">
        <v>147</v>
      </c>
      <c r="G37" s="192" t="s">
        <v>258</v>
      </c>
      <c r="H37" s="21" t="s">
        <v>259</v>
      </c>
      <c r="I37" s="87">
        <v>4800</v>
      </c>
      <c r="J37" s="87">
        <v>4800</v>
      </c>
      <c r="K37" s="38"/>
      <c r="L37" s="38"/>
      <c r="M37" s="87">
        <v>4800</v>
      </c>
      <c r="N37" s="38"/>
      <c r="O37" s="87">
        <v>4800</v>
      </c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38" t="s">
        <v>70</v>
      </c>
      <c r="B38" s="192" t="str">
        <f t="shared" si="0"/>
        <v>463001 昆明市呈贡区人民政府洛龙街道办事处</v>
      </c>
      <c r="C38" s="259" t="s">
        <v>256</v>
      </c>
      <c r="D38" s="192" t="s">
        <v>257</v>
      </c>
      <c r="E38" s="192" t="s">
        <v>146</v>
      </c>
      <c r="F38" s="192" t="s">
        <v>147</v>
      </c>
      <c r="G38" s="192" t="s">
        <v>258</v>
      </c>
      <c r="H38" s="21" t="s">
        <v>259</v>
      </c>
      <c r="I38" s="87">
        <v>4800</v>
      </c>
      <c r="J38" s="87">
        <v>4800</v>
      </c>
      <c r="K38" s="38"/>
      <c r="L38" s="38"/>
      <c r="M38" s="87">
        <v>4800</v>
      </c>
      <c r="N38" s="38"/>
      <c r="O38" s="87">
        <v>4800</v>
      </c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38" t="s">
        <v>70</v>
      </c>
      <c r="B39" s="192" t="str">
        <f t="shared" si="0"/>
        <v>463001 昆明市呈贡区人民政府洛龙街道办事处</v>
      </c>
      <c r="C39" s="259" t="s">
        <v>256</v>
      </c>
      <c r="D39" s="192" t="s">
        <v>257</v>
      </c>
      <c r="E39" s="192" t="s">
        <v>146</v>
      </c>
      <c r="F39" s="192" t="s">
        <v>147</v>
      </c>
      <c r="G39" s="192" t="s">
        <v>258</v>
      </c>
      <c r="H39" s="21" t="s">
        <v>259</v>
      </c>
      <c r="I39" s="87">
        <v>4800</v>
      </c>
      <c r="J39" s="87">
        <v>4800</v>
      </c>
      <c r="K39" s="38"/>
      <c r="L39" s="38"/>
      <c r="M39" s="87">
        <v>4800</v>
      </c>
      <c r="N39" s="38"/>
      <c r="O39" s="87">
        <v>4800</v>
      </c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38" t="s">
        <v>70</v>
      </c>
      <c r="B40" s="192" t="str">
        <f t="shared" si="0"/>
        <v>463001 昆明市呈贡区人民政府洛龙街道办事处</v>
      </c>
      <c r="C40" s="259" t="s">
        <v>256</v>
      </c>
      <c r="D40" s="192" t="s">
        <v>257</v>
      </c>
      <c r="E40" s="192" t="s">
        <v>146</v>
      </c>
      <c r="F40" s="192" t="s">
        <v>147</v>
      </c>
      <c r="G40" s="192" t="s">
        <v>258</v>
      </c>
      <c r="H40" s="21" t="s">
        <v>259</v>
      </c>
      <c r="I40" s="87">
        <v>4800</v>
      </c>
      <c r="J40" s="87">
        <v>4800</v>
      </c>
      <c r="K40" s="38"/>
      <c r="L40" s="38"/>
      <c r="M40" s="87">
        <v>4800</v>
      </c>
      <c r="N40" s="38"/>
      <c r="O40" s="87">
        <v>4800</v>
      </c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38" t="s">
        <v>70</v>
      </c>
      <c r="B41" s="192" t="str">
        <f t="shared" si="0"/>
        <v>463001 昆明市呈贡区人民政府洛龙街道办事处</v>
      </c>
      <c r="C41" s="259" t="s">
        <v>256</v>
      </c>
      <c r="D41" s="192" t="s">
        <v>257</v>
      </c>
      <c r="E41" s="192" t="s">
        <v>146</v>
      </c>
      <c r="F41" s="192" t="s">
        <v>147</v>
      </c>
      <c r="G41" s="192" t="s">
        <v>258</v>
      </c>
      <c r="H41" s="21" t="s">
        <v>259</v>
      </c>
      <c r="I41" s="87">
        <v>4800</v>
      </c>
      <c r="J41" s="87">
        <v>4800</v>
      </c>
      <c r="K41" s="38"/>
      <c r="L41" s="38"/>
      <c r="M41" s="87">
        <v>4800</v>
      </c>
      <c r="N41" s="38"/>
      <c r="O41" s="87">
        <v>4800</v>
      </c>
      <c r="P41" s="38"/>
      <c r="Q41" s="38"/>
      <c r="R41" s="38"/>
      <c r="S41" s="38"/>
      <c r="T41" s="38"/>
      <c r="U41" s="38"/>
      <c r="V41" s="38"/>
      <c r="W41" s="38"/>
      <c r="X41" s="38"/>
    </row>
    <row r="42" customHeight="1" spans="1:24">
      <c r="A42" s="38" t="s">
        <v>70</v>
      </c>
      <c r="B42" s="192" t="str">
        <f t="shared" si="0"/>
        <v>463001 昆明市呈贡区人民政府洛龙街道办事处</v>
      </c>
      <c r="C42" s="259" t="s">
        <v>256</v>
      </c>
      <c r="D42" s="192" t="s">
        <v>257</v>
      </c>
      <c r="E42" s="192" t="s">
        <v>146</v>
      </c>
      <c r="F42" s="192" t="s">
        <v>147</v>
      </c>
      <c r="G42" s="192" t="s">
        <v>258</v>
      </c>
      <c r="H42" s="21" t="s">
        <v>259</v>
      </c>
      <c r="I42" s="87">
        <v>4800</v>
      </c>
      <c r="J42" s="87">
        <v>4800</v>
      </c>
      <c r="K42" s="38"/>
      <c r="L42" s="38"/>
      <c r="M42" s="87">
        <v>4800</v>
      </c>
      <c r="N42" s="38"/>
      <c r="O42" s="87">
        <v>4800</v>
      </c>
      <c r="P42" s="38"/>
      <c r="Q42" s="38"/>
      <c r="R42" s="38"/>
      <c r="S42" s="38"/>
      <c r="T42" s="38"/>
      <c r="U42" s="38"/>
      <c r="V42" s="38"/>
      <c r="W42" s="38"/>
      <c r="X42" s="38"/>
    </row>
    <row r="43" customHeight="1" spans="1:24">
      <c r="A43" s="38" t="s">
        <v>70</v>
      </c>
      <c r="B43" s="192" t="str">
        <f t="shared" si="0"/>
        <v>463001 昆明市呈贡区人民政府洛龙街道办事处</v>
      </c>
      <c r="C43" s="259" t="s">
        <v>256</v>
      </c>
      <c r="D43" s="192" t="s">
        <v>257</v>
      </c>
      <c r="E43" s="192" t="s">
        <v>146</v>
      </c>
      <c r="F43" s="192" t="s">
        <v>147</v>
      </c>
      <c r="G43" s="192" t="s">
        <v>258</v>
      </c>
      <c r="H43" s="21" t="s">
        <v>259</v>
      </c>
      <c r="I43" s="87">
        <v>4800</v>
      </c>
      <c r="J43" s="87">
        <v>4800</v>
      </c>
      <c r="K43" s="38"/>
      <c r="L43" s="38"/>
      <c r="M43" s="87">
        <v>4800</v>
      </c>
      <c r="N43" s="38"/>
      <c r="O43" s="87">
        <v>4800</v>
      </c>
      <c r="P43" s="38"/>
      <c r="Q43" s="38"/>
      <c r="R43" s="38"/>
      <c r="S43" s="38"/>
      <c r="T43" s="38"/>
      <c r="U43" s="38"/>
      <c r="V43" s="38"/>
      <c r="W43" s="38"/>
      <c r="X43" s="38"/>
    </row>
    <row r="44" customHeight="1" spans="1:24">
      <c r="A44" s="38" t="s">
        <v>70</v>
      </c>
      <c r="B44" s="192" t="str">
        <f t="shared" si="0"/>
        <v>463001 昆明市呈贡区人民政府洛龙街道办事处</v>
      </c>
      <c r="C44" s="259" t="s">
        <v>256</v>
      </c>
      <c r="D44" s="192" t="s">
        <v>257</v>
      </c>
      <c r="E44" s="192" t="s">
        <v>146</v>
      </c>
      <c r="F44" s="192" t="s">
        <v>147</v>
      </c>
      <c r="G44" s="192" t="s">
        <v>258</v>
      </c>
      <c r="H44" s="21" t="s">
        <v>259</v>
      </c>
      <c r="I44" s="87">
        <v>4800</v>
      </c>
      <c r="J44" s="87">
        <v>4800</v>
      </c>
      <c r="K44" s="38"/>
      <c r="L44" s="38"/>
      <c r="M44" s="87">
        <v>4800</v>
      </c>
      <c r="N44" s="38"/>
      <c r="O44" s="87">
        <v>4800</v>
      </c>
      <c r="P44" s="38"/>
      <c r="Q44" s="38"/>
      <c r="R44" s="38"/>
      <c r="S44" s="38"/>
      <c r="T44" s="38"/>
      <c r="U44" s="38"/>
      <c r="V44" s="38"/>
      <c r="W44" s="38"/>
      <c r="X44" s="38"/>
    </row>
    <row r="45" customHeight="1" spans="1:24">
      <c r="A45" s="38" t="s">
        <v>70</v>
      </c>
      <c r="B45" s="192" t="str">
        <f t="shared" si="0"/>
        <v>463001 昆明市呈贡区人民政府洛龙街道办事处</v>
      </c>
      <c r="C45" s="259" t="s">
        <v>256</v>
      </c>
      <c r="D45" s="192" t="s">
        <v>257</v>
      </c>
      <c r="E45" s="192" t="s">
        <v>146</v>
      </c>
      <c r="F45" s="192" t="s">
        <v>147</v>
      </c>
      <c r="G45" s="192" t="s">
        <v>258</v>
      </c>
      <c r="H45" s="21" t="s">
        <v>259</v>
      </c>
      <c r="I45" s="87">
        <v>4800</v>
      </c>
      <c r="J45" s="87">
        <v>4800</v>
      </c>
      <c r="K45" s="38"/>
      <c r="L45" s="38"/>
      <c r="M45" s="87">
        <v>4800</v>
      </c>
      <c r="N45" s="38"/>
      <c r="O45" s="87">
        <v>4800</v>
      </c>
      <c r="P45" s="38"/>
      <c r="Q45" s="38"/>
      <c r="R45" s="38"/>
      <c r="S45" s="38"/>
      <c r="T45" s="38"/>
      <c r="U45" s="38"/>
      <c r="V45" s="38"/>
      <c r="W45" s="38"/>
      <c r="X45" s="38"/>
    </row>
    <row r="46" customHeight="1" spans="1:24">
      <c r="A46" s="38" t="s">
        <v>70</v>
      </c>
      <c r="B46" s="192" t="str">
        <f t="shared" si="0"/>
        <v>463001 昆明市呈贡区人民政府洛龙街道办事处</v>
      </c>
      <c r="C46" s="259" t="s">
        <v>256</v>
      </c>
      <c r="D46" s="192" t="s">
        <v>257</v>
      </c>
      <c r="E46" s="192" t="s">
        <v>146</v>
      </c>
      <c r="F46" s="192" t="s">
        <v>147</v>
      </c>
      <c r="G46" s="192" t="s">
        <v>258</v>
      </c>
      <c r="H46" s="21" t="s">
        <v>259</v>
      </c>
      <c r="I46" s="87">
        <v>4800</v>
      </c>
      <c r="J46" s="87">
        <v>4800</v>
      </c>
      <c r="K46" s="38"/>
      <c r="L46" s="38"/>
      <c r="M46" s="87">
        <v>4800</v>
      </c>
      <c r="N46" s="38"/>
      <c r="O46" s="87">
        <v>4800</v>
      </c>
      <c r="P46" s="38"/>
      <c r="Q46" s="38"/>
      <c r="R46" s="38"/>
      <c r="S46" s="38"/>
      <c r="T46" s="38"/>
      <c r="U46" s="38"/>
      <c r="V46" s="38"/>
      <c r="W46" s="38"/>
      <c r="X46" s="38"/>
    </row>
    <row r="47" customHeight="1" spans="1:24">
      <c r="A47" s="38" t="s">
        <v>70</v>
      </c>
      <c r="B47" s="192" t="str">
        <f t="shared" si="0"/>
        <v>463001 昆明市呈贡区人民政府洛龙街道办事处</v>
      </c>
      <c r="C47" s="259" t="s">
        <v>256</v>
      </c>
      <c r="D47" s="192" t="s">
        <v>257</v>
      </c>
      <c r="E47" s="192" t="s">
        <v>146</v>
      </c>
      <c r="F47" s="192" t="s">
        <v>147</v>
      </c>
      <c r="G47" s="192" t="s">
        <v>258</v>
      </c>
      <c r="H47" s="21" t="s">
        <v>259</v>
      </c>
      <c r="I47" s="87">
        <v>1200</v>
      </c>
      <c r="J47" s="87">
        <v>1200</v>
      </c>
      <c r="K47" s="38"/>
      <c r="L47" s="38"/>
      <c r="M47" s="87">
        <v>1200</v>
      </c>
      <c r="N47" s="38"/>
      <c r="O47" s="87">
        <v>1200</v>
      </c>
      <c r="P47" s="38"/>
      <c r="Q47" s="38"/>
      <c r="R47" s="38"/>
      <c r="S47" s="38"/>
      <c r="T47" s="38"/>
      <c r="U47" s="38"/>
      <c r="V47" s="38"/>
      <c r="W47" s="38"/>
      <c r="X47" s="38"/>
    </row>
    <row r="48" customHeight="1" spans="1:24">
      <c r="A48" s="38" t="s">
        <v>70</v>
      </c>
      <c r="B48" s="192" t="str">
        <f t="shared" si="0"/>
        <v>463001 昆明市呈贡区人民政府洛龙街道办事处</v>
      </c>
      <c r="C48" s="259" t="s">
        <v>256</v>
      </c>
      <c r="D48" s="192" t="s">
        <v>257</v>
      </c>
      <c r="E48" s="192" t="s">
        <v>146</v>
      </c>
      <c r="F48" s="192" t="s">
        <v>147</v>
      </c>
      <c r="G48" s="192" t="s">
        <v>258</v>
      </c>
      <c r="H48" s="21" t="s">
        <v>259</v>
      </c>
      <c r="I48" s="87">
        <v>1200</v>
      </c>
      <c r="J48" s="87">
        <v>1200</v>
      </c>
      <c r="K48" s="38"/>
      <c r="L48" s="38"/>
      <c r="M48" s="87">
        <v>1200</v>
      </c>
      <c r="N48" s="38"/>
      <c r="O48" s="87">
        <v>1200</v>
      </c>
      <c r="P48" s="38"/>
      <c r="Q48" s="38"/>
      <c r="R48" s="38"/>
      <c r="S48" s="38"/>
      <c r="T48" s="38"/>
      <c r="U48" s="38"/>
      <c r="V48" s="38"/>
      <c r="W48" s="38"/>
      <c r="X48" s="38"/>
    </row>
    <row r="49" customHeight="1" spans="1:24">
      <c r="A49" s="38" t="s">
        <v>70</v>
      </c>
      <c r="B49" s="192" t="str">
        <f t="shared" si="0"/>
        <v>463001 昆明市呈贡区人民政府洛龙街道办事处</v>
      </c>
      <c r="C49" s="259" t="s">
        <v>256</v>
      </c>
      <c r="D49" s="192" t="s">
        <v>257</v>
      </c>
      <c r="E49" s="192" t="s">
        <v>146</v>
      </c>
      <c r="F49" s="192" t="s">
        <v>147</v>
      </c>
      <c r="G49" s="192" t="s">
        <v>258</v>
      </c>
      <c r="H49" s="21" t="s">
        <v>259</v>
      </c>
      <c r="I49" s="87">
        <v>1200</v>
      </c>
      <c r="J49" s="87">
        <v>1200</v>
      </c>
      <c r="K49" s="38"/>
      <c r="L49" s="38"/>
      <c r="M49" s="87">
        <v>1200</v>
      </c>
      <c r="N49" s="38"/>
      <c r="O49" s="87">
        <v>1200</v>
      </c>
      <c r="P49" s="38"/>
      <c r="Q49" s="38"/>
      <c r="R49" s="38"/>
      <c r="S49" s="38"/>
      <c r="T49" s="38"/>
      <c r="U49" s="38"/>
      <c r="V49" s="38"/>
      <c r="W49" s="38"/>
      <c r="X49" s="38"/>
    </row>
    <row r="50" customHeight="1" spans="1:24">
      <c r="A50" s="38" t="s">
        <v>70</v>
      </c>
      <c r="B50" s="192" t="str">
        <f t="shared" si="0"/>
        <v>463001 昆明市呈贡区人民政府洛龙街道办事处</v>
      </c>
      <c r="C50" s="259" t="s">
        <v>256</v>
      </c>
      <c r="D50" s="192" t="s">
        <v>257</v>
      </c>
      <c r="E50" s="192" t="s">
        <v>146</v>
      </c>
      <c r="F50" s="192" t="s">
        <v>147</v>
      </c>
      <c r="G50" s="192" t="s">
        <v>258</v>
      </c>
      <c r="H50" s="21" t="s">
        <v>259</v>
      </c>
      <c r="I50" s="87">
        <v>1200</v>
      </c>
      <c r="J50" s="87">
        <v>1200</v>
      </c>
      <c r="K50" s="38"/>
      <c r="L50" s="38"/>
      <c r="M50" s="87">
        <v>1200</v>
      </c>
      <c r="N50" s="38"/>
      <c r="O50" s="87">
        <v>1200</v>
      </c>
      <c r="P50" s="38"/>
      <c r="Q50" s="38"/>
      <c r="R50" s="38"/>
      <c r="S50" s="38"/>
      <c r="T50" s="38"/>
      <c r="U50" s="38"/>
      <c r="V50" s="38"/>
      <c r="W50" s="38"/>
      <c r="X50" s="38"/>
    </row>
    <row r="51" customHeight="1" spans="1:24">
      <c r="A51" s="38" t="s">
        <v>70</v>
      </c>
      <c r="B51" s="192" t="str">
        <f t="shared" si="0"/>
        <v>463001 昆明市呈贡区人民政府洛龙街道办事处</v>
      </c>
      <c r="C51" s="259" t="s">
        <v>256</v>
      </c>
      <c r="D51" s="192" t="s">
        <v>257</v>
      </c>
      <c r="E51" s="192" t="s">
        <v>146</v>
      </c>
      <c r="F51" s="192" t="s">
        <v>147</v>
      </c>
      <c r="G51" s="192" t="s">
        <v>258</v>
      </c>
      <c r="H51" s="21" t="s">
        <v>259</v>
      </c>
      <c r="I51" s="87">
        <v>1200</v>
      </c>
      <c r="J51" s="87">
        <v>1200</v>
      </c>
      <c r="K51" s="38"/>
      <c r="L51" s="38"/>
      <c r="M51" s="87">
        <v>1200</v>
      </c>
      <c r="N51" s="38"/>
      <c r="O51" s="87">
        <v>1200</v>
      </c>
      <c r="P51" s="38"/>
      <c r="Q51" s="38"/>
      <c r="R51" s="38"/>
      <c r="S51" s="38"/>
      <c r="T51" s="38"/>
      <c r="U51" s="38"/>
      <c r="V51" s="38"/>
      <c r="W51" s="38"/>
      <c r="X51" s="38"/>
    </row>
    <row r="52" customHeight="1" spans="1:24">
      <c r="A52" s="38" t="s">
        <v>70</v>
      </c>
      <c r="B52" s="192" t="str">
        <f t="shared" si="0"/>
        <v>463001 昆明市呈贡区人民政府洛龙街道办事处</v>
      </c>
      <c r="C52" s="259" t="s">
        <v>256</v>
      </c>
      <c r="D52" s="192" t="s">
        <v>257</v>
      </c>
      <c r="E52" s="192" t="s">
        <v>146</v>
      </c>
      <c r="F52" s="192" t="s">
        <v>147</v>
      </c>
      <c r="G52" s="192" t="s">
        <v>258</v>
      </c>
      <c r="H52" s="21" t="s">
        <v>259</v>
      </c>
      <c r="I52" s="87">
        <v>1200</v>
      </c>
      <c r="J52" s="87">
        <v>1200</v>
      </c>
      <c r="K52" s="38"/>
      <c r="L52" s="38"/>
      <c r="M52" s="87">
        <v>1200</v>
      </c>
      <c r="N52" s="38"/>
      <c r="O52" s="87">
        <v>1200</v>
      </c>
      <c r="P52" s="38"/>
      <c r="Q52" s="38"/>
      <c r="R52" s="38"/>
      <c r="S52" s="38"/>
      <c r="T52" s="38"/>
      <c r="U52" s="38"/>
      <c r="V52" s="38"/>
      <c r="W52" s="38"/>
      <c r="X52" s="38"/>
    </row>
    <row r="53" customHeight="1" spans="1:24">
      <c r="A53" s="38" t="s">
        <v>70</v>
      </c>
      <c r="B53" s="192" t="str">
        <f t="shared" si="0"/>
        <v>463001 昆明市呈贡区人民政府洛龙街道办事处</v>
      </c>
      <c r="C53" s="259" t="s">
        <v>256</v>
      </c>
      <c r="D53" s="192" t="s">
        <v>257</v>
      </c>
      <c r="E53" s="192" t="s">
        <v>146</v>
      </c>
      <c r="F53" s="192" t="s">
        <v>147</v>
      </c>
      <c r="G53" s="192" t="s">
        <v>258</v>
      </c>
      <c r="H53" s="21" t="s">
        <v>259</v>
      </c>
      <c r="I53" s="87">
        <v>1200</v>
      </c>
      <c r="J53" s="87">
        <v>1200</v>
      </c>
      <c r="K53" s="38"/>
      <c r="L53" s="38"/>
      <c r="M53" s="87">
        <v>1200</v>
      </c>
      <c r="N53" s="38"/>
      <c r="O53" s="87">
        <v>1200</v>
      </c>
      <c r="P53" s="38"/>
      <c r="Q53" s="38"/>
      <c r="R53" s="38"/>
      <c r="S53" s="38"/>
      <c r="T53" s="38"/>
      <c r="U53" s="38"/>
      <c r="V53" s="38"/>
      <c r="W53" s="38"/>
      <c r="X53" s="38"/>
    </row>
    <row r="54" customHeight="1" spans="1:24">
      <c r="A54" s="38" t="s">
        <v>70</v>
      </c>
      <c r="B54" s="192" t="str">
        <f t="shared" si="0"/>
        <v>463001 昆明市呈贡区人民政府洛龙街道办事处</v>
      </c>
      <c r="C54" s="259" t="s">
        <v>256</v>
      </c>
      <c r="D54" s="192" t="s">
        <v>257</v>
      </c>
      <c r="E54" s="192" t="s">
        <v>146</v>
      </c>
      <c r="F54" s="192" t="s">
        <v>147</v>
      </c>
      <c r="G54" s="192" t="s">
        <v>258</v>
      </c>
      <c r="H54" s="21" t="s">
        <v>259</v>
      </c>
      <c r="I54" s="87">
        <v>4800</v>
      </c>
      <c r="J54" s="87">
        <v>4800</v>
      </c>
      <c r="K54" s="38"/>
      <c r="L54" s="38"/>
      <c r="M54" s="87">
        <v>4800</v>
      </c>
      <c r="N54" s="38"/>
      <c r="O54" s="87">
        <v>4800</v>
      </c>
      <c r="P54" s="38"/>
      <c r="Q54" s="38"/>
      <c r="R54" s="38"/>
      <c r="S54" s="38"/>
      <c r="T54" s="38"/>
      <c r="U54" s="38"/>
      <c r="V54" s="38"/>
      <c r="W54" s="38"/>
      <c r="X54" s="38"/>
    </row>
    <row r="55" customHeight="1" spans="1:24">
      <c r="A55" s="38" t="s">
        <v>70</v>
      </c>
      <c r="B55" s="192" t="str">
        <f t="shared" si="0"/>
        <v>463001 昆明市呈贡区人民政府洛龙街道办事处</v>
      </c>
      <c r="C55" s="259" t="s">
        <v>256</v>
      </c>
      <c r="D55" s="192" t="s">
        <v>257</v>
      </c>
      <c r="E55" s="192" t="s">
        <v>146</v>
      </c>
      <c r="F55" s="192" t="s">
        <v>147</v>
      </c>
      <c r="G55" s="192" t="s">
        <v>258</v>
      </c>
      <c r="H55" s="21" t="s">
        <v>259</v>
      </c>
      <c r="I55" s="87">
        <v>4800</v>
      </c>
      <c r="J55" s="87">
        <v>4800</v>
      </c>
      <c r="K55" s="38"/>
      <c r="L55" s="38"/>
      <c r="M55" s="87">
        <v>4800</v>
      </c>
      <c r="N55" s="38"/>
      <c r="O55" s="87">
        <v>4800</v>
      </c>
      <c r="P55" s="38"/>
      <c r="Q55" s="38"/>
      <c r="R55" s="38"/>
      <c r="S55" s="38"/>
      <c r="T55" s="38"/>
      <c r="U55" s="38"/>
      <c r="V55" s="38"/>
      <c r="W55" s="38"/>
      <c r="X55" s="38"/>
    </row>
    <row r="56" customHeight="1" spans="1:24">
      <c r="A56" s="38" t="s">
        <v>70</v>
      </c>
      <c r="B56" s="192" t="str">
        <f t="shared" si="0"/>
        <v>463001 昆明市呈贡区人民政府洛龙街道办事处</v>
      </c>
      <c r="C56" s="259" t="s">
        <v>256</v>
      </c>
      <c r="D56" s="192" t="s">
        <v>257</v>
      </c>
      <c r="E56" s="192" t="s">
        <v>146</v>
      </c>
      <c r="F56" s="192" t="s">
        <v>147</v>
      </c>
      <c r="G56" s="192" t="s">
        <v>258</v>
      </c>
      <c r="H56" s="21" t="s">
        <v>259</v>
      </c>
      <c r="I56" s="87">
        <v>4800</v>
      </c>
      <c r="J56" s="87">
        <v>4800</v>
      </c>
      <c r="K56" s="38"/>
      <c r="L56" s="38"/>
      <c r="M56" s="87">
        <v>4800</v>
      </c>
      <c r="N56" s="38"/>
      <c r="O56" s="87">
        <v>4800</v>
      </c>
      <c r="P56" s="38"/>
      <c r="Q56" s="38"/>
      <c r="R56" s="38"/>
      <c r="S56" s="38"/>
      <c r="T56" s="38"/>
      <c r="U56" s="38"/>
      <c r="V56" s="38"/>
      <c r="W56" s="38"/>
      <c r="X56" s="38"/>
    </row>
    <row r="57" customHeight="1" spans="1:24">
      <c r="A57" s="38" t="s">
        <v>70</v>
      </c>
      <c r="B57" s="192" t="str">
        <f t="shared" si="0"/>
        <v>463001 昆明市呈贡区人民政府洛龙街道办事处</v>
      </c>
      <c r="C57" s="259" t="s">
        <v>256</v>
      </c>
      <c r="D57" s="192" t="s">
        <v>257</v>
      </c>
      <c r="E57" s="192" t="s">
        <v>146</v>
      </c>
      <c r="F57" s="192" t="s">
        <v>147</v>
      </c>
      <c r="G57" s="192" t="s">
        <v>258</v>
      </c>
      <c r="H57" s="21" t="s">
        <v>259</v>
      </c>
      <c r="I57" s="87">
        <v>4800</v>
      </c>
      <c r="J57" s="87">
        <v>4800</v>
      </c>
      <c r="K57" s="38"/>
      <c r="L57" s="38"/>
      <c r="M57" s="87">
        <v>4800</v>
      </c>
      <c r="N57" s="38"/>
      <c r="O57" s="87">
        <v>4800</v>
      </c>
      <c r="P57" s="38"/>
      <c r="Q57" s="38"/>
      <c r="R57" s="38"/>
      <c r="S57" s="38"/>
      <c r="T57" s="38"/>
      <c r="U57" s="38"/>
      <c r="V57" s="38"/>
      <c r="W57" s="38"/>
      <c r="X57" s="38"/>
    </row>
    <row r="58" customHeight="1" spans="1:24">
      <c r="A58" s="38" t="s">
        <v>70</v>
      </c>
      <c r="B58" s="192" t="str">
        <f t="shared" si="0"/>
        <v>463001 昆明市呈贡区人民政府洛龙街道办事处</v>
      </c>
      <c r="C58" s="259" t="s">
        <v>256</v>
      </c>
      <c r="D58" s="192" t="s">
        <v>257</v>
      </c>
      <c r="E58" s="192" t="s">
        <v>146</v>
      </c>
      <c r="F58" s="192" t="s">
        <v>147</v>
      </c>
      <c r="G58" s="192" t="s">
        <v>258</v>
      </c>
      <c r="H58" s="21" t="s">
        <v>259</v>
      </c>
      <c r="I58" s="87">
        <v>7200</v>
      </c>
      <c r="J58" s="87">
        <v>7200</v>
      </c>
      <c r="K58" s="38"/>
      <c r="L58" s="38"/>
      <c r="M58" s="87">
        <v>7200</v>
      </c>
      <c r="N58" s="38"/>
      <c r="O58" s="87">
        <v>7200</v>
      </c>
      <c r="P58" s="38"/>
      <c r="Q58" s="38"/>
      <c r="R58" s="38"/>
      <c r="S58" s="38"/>
      <c r="T58" s="38"/>
      <c r="U58" s="38"/>
      <c r="V58" s="38"/>
      <c r="W58" s="38"/>
      <c r="X58" s="38"/>
    </row>
    <row r="59" customHeight="1" spans="1:24">
      <c r="A59" s="38" t="s">
        <v>70</v>
      </c>
      <c r="B59" s="192" t="str">
        <f t="shared" si="0"/>
        <v>463001 昆明市呈贡区人民政府洛龙街道办事处</v>
      </c>
      <c r="C59" s="259" t="s">
        <v>256</v>
      </c>
      <c r="D59" s="192" t="s">
        <v>257</v>
      </c>
      <c r="E59" s="192" t="s">
        <v>146</v>
      </c>
      <c r="F59" s="192" t="s">
        <v>147</v>
      </c>
      <c r="G59" s="192" t="s">
        <v>258</v>
      </c>
      <c r="H59" s="21" t="s">
        <v>259</v>
      </c>
      <c r="I59" s="87">
        <v>4800</v>
      </c>
      <c r="J59" s="87">
        <v>4800</v>
      </c>
      <c r="K59" s="38"/>
      <c r="L59" s="38"/>
      <c r="M59" s="87">
        <v>4800</v>
      </c>
      <c r="N59" s="38"/>
      <c r="O59" s="87">
        <v>4800</v>
      </c>
      <c r="P59" s="38"/>
      <c r="Q59" s="38"/>
      <c r="R59" s="38"/>
      <c r="S59" s="38"/>
      <c r="T59" s="38"/>
      <c r="U59" s="38"/>
      <c r="V59" s="38"/>
      <c r="W59" s="38"/>
      <c r="X59" s="38"/>
    </row>
    <row r="60" customHeight="1" spans="1:24">
      <c r="A60" s="38" t="s">
        <v>70</v>
      </c>
      <c r="B60" s="192" t="str">
        <f t="shared" si="0"/>
        <v>463001 昆明市呈贡区人民政府洛龙街道办事处</v>
      </c>
      <c r="C60" s="259" t="s">
        <v>256</v>
      </c>
      <c r="D60" s="192" t="s">
        <v>257</v>
      </c>
      <c r="E60" s="192" t="s">
        <v>146</v>
      </c>
      <c r="F60" s="192" t="s">
        <v>147</v>
      </c>
      <c r="G60" s="192" t="s">
        <v>258</v>
      </c>
      <c r="H60" s="21" t="s">
        <v>259</v>
      </c>
      <c r="I60" s="87">
        <v>4800</v>
      </c>
      <c r="J60" s="87">
        <v>4800</v>
      </c>
      <c r="K60" s="38"/>
      <c r="L60" s="38"/>
      <c r="M60" s="87">
        <v>4800</v>
      </c>
      <c r="N60" s="38"/>
      <c r="O60" s="87">
        <v>4800</v>
      </c>
      <c r="P60" s="38"/>
      <c r="Q60" s="38"/>
      <c r="R60" s="38"/>
      <c r="S60" s="38"/>
      <c r="T60" s="38"/>
      <c r="U60" s="38"/>
      <c r="V60" s="38"/>
      <c r="W60" s="38"/>
      <c r="X60" s="38"/>
    </row>
    <row r="61" customHeight="1" spans="1:24">
      <c r="A61" s="38" t="s">
        <v>70</v>
      </c>
      <c r="B61" s="192" t="str">
        <f t="shared" si="0"/>
        <v>463001 昆明市呈贡区人民政府洛龙街道办事处</v>
      </c>
      <c r="C61" s="259" t="s">
        <v>256</v>
      </c>
      <c r="D61" s="192" t="s">
        <v>257</v>
      </c>
      <c r="E61" s="192" t="s">
        <v>146</v>
      </c>
      <c r="F61" s="192" t="s">
        <v>147</v>
      </c>
      <c r="G61" s="192" t="s">
        <v>258</v>
      </c>
      <c r="H61" s="21" t="s">
        <v>259</v>
      </c>
      <c r="I61" s="87">
        <v>4800</v>
      </c>
      <c r="J61" s="87">
        <v>4800</v>
      </c>
      <c r="K61" s="38"/>
      <c r="L61" s="38"/>
      <c r="M61" s="87">
        <v>4800</v>
      </c>
      <c r="N61" s="38"/>
      <c r="O61" s="87">
        <v>4800</v>
      </c>
      <c r="P61" s="38"/>
      <c r="Q61" s="38"/>
      <c r="R61" s="38"/>
      <c r="S61" s="38"/>
      <c r="T61" s="38"/>
      <c r="U61" s="38"/>
      <c r="V61" s="38"/>
      <c r="W61" s="38"/>
      <c r="X61" s="38"/>
    </row>
    <row r="62" customHeight="1" spans="1:24">
      <c r="A62" s="38" t="s">
        <v>70</v>
      </c>
      <c r="B62" s="192" t="str">
        <f t="shared" si="0"/>
        <v>463001 昆明市呈贡区人民政府洛龙街道办事处</v>
      </c>
      <c r="C62" s="259" t="s">
        <v>256</v>
      </c>
      <c r="D62" s="192" t="s">
        <v>257</v>
      </c>
      <c r="E62" s="192" t="s">
        <v>146</v>
      </c>
      <c r="F62" s="192" t="s">
        <v>147</v>
      </c>
      <c r="G62" s="192" t="s">
        <v>258</v>
      </c>
      <c r="H62" s="21" t="s">
        <v>259</v>
      </c>
      <c r="I62" s="87">
        <v>4800</v>
      </c>
      <c r="J62" s="87">
        <v>4800</v>
      </c>
      <c r="K62" s="38"/>
      <c r="L62" s="38"/>
      <c r="M62" s="87">
        <v>4800</v>
      </c>
      <c r="N62" s="38"/>
      <c r="O62" s="87">
        <v>4800</v>
      </c>
      <c r="P62" s="38"/>
      <c r="Q62" s="38"/>
      <c r="R62" s="38"/>
      <c r="S62" s="38"/>
      <c r="T62" s="38"/>
      <c r="U62" s="38"/>
      <c r="V62" s="38"/>
      <c r="W62" s="38"/>
      <c r="X62" s="38"/>
    </row>
    <row r="63" customHeight="1" spans="1:24">
      <c r="A63" s="38" t="s">
        <v>70</v>
      </c>
      <c r="B63" s="192" t="str">
        <f t="shared" si="0"/>
        <v>463001 昆明市呈贡区人民政府洛龙街道办事处</v>
      </c>
      <c r="C63" s="259" t="s">
        <v>256</v>
      </c>
      <c r="D63" s="192" t="s">
        <v>257</v>
      </c>
      <c r="E63" s="192" t="s">
        <v>146</v>
      </c>
      <c r="F63" s="192" t="s">
        <v>147</v>
      </c>
      <c r="G63" s="192" t="s">
        <v>258</v>
      </c>
      <c r="H63" s="21" t="s">
        <v>259</v>
      </c>
      <c r="I63" s="87">
        <v>4800</v>
      </c>
      <c r="J63" s="87">
        <v>4800</v>
      </c>
      <c r="K63" s="38"/>
      <c r="L63" s="38"/>
      <c r="M63" s="87">
        <v>4800</v>
      </c>
      <c r="N63" s="38"/>
      <c r="O63" s="87">
        <v>4800</v>
      </c>
      <c r="P63" s="38"/>
      <c r="Q63" s="38"/>
      <c r="R63" s="38"/>
      <c r="S63" s="38"/>
      <c r="T63" s="38"/>
      <c r="U63" s="38"/>
      <c r="V63" s="38"/>
      <c r="W63" s="38"/>
      <c r="X63" s="38"/>
    </row>
    <row r="64" customHeight="1" spans="1:24">
      <c r="A64" s="38" t="s">
        <v>70</v>
      </c>
      <c r="B64" s="192" t="str">
        <f t="shared" si="0"/>
        <v>463001 昆明市呈贡区人民政府洛龙街道办事处</v>
      </c>
      <c r="C64" s="259" t="s">
        <v>256</v>
      </c>
      <c r="D64" s="192" t="s">
        <v>257</v>
      </c>
      <c r="E64" s="192" t="s">
        <v>146</v>
      </c>
      <c r="F64" s="192" t="s">
        <v>147</v>
      </c>
      <c r="G64" s="192" t="s">
        <v>258</v>
      </c>
      <c r="H64" s="21" t="s">
        <v>259</v>
      </c>
      <c r="I64" s="87">
        <v>4800</v>
      </c>
      <c r="J64" s="87">
        <v>4800</v>
      </c>
      <c r="K64" s="38"/>
      <c r="L64" s="38"/>
      <c r="M64" s="87">
        <v>4800</v>
      </c>
      <c r="N64" s="38"/>
      <c r="O64" s="87">
        <v>4800</v>
      </c>
      <c r="P64" s="38"/>
      <c r="Q64" s="38"/>
      <c r="R64" s="38"/>
      <c r="S64" s="38"/>
      <c r="T64" s="38"/>
      <c r="U64" s="38"/>
      <c r="V64" s="38"/>
      <c r="W64" s="38"/>
      <c r="X64" s="38"/>
    </row>
    <row r="65" customHeight="1" spans="1:24">
      <c r="A65" s="38" t="s">
        <v>70</v>
      </c>
      <c r="B65" s="192" t="str">
        <f t="shared" si="0"/>
        <v>463001 昆明市呈贡区人民政府洛龙街道办事处</v>
      </c>
      <c r="C65" s="259" t="s">
        <v>256</v>
      </c>
      <c r="D65" s="192" t="s">
        <v>257</v>
      </c>
      <c r="E65" s="192" t="s">
        <v>146</v>
      </c>
      <c r="F65" s="192" t="s">
        <v>147</v>
      </c>
      <c r="G65" s="192" t="s">
        <v>258</v>
      </c>
      <c r="H65" s="21" t="s">
        <v>259</v>
      </c>
      <c r="I65" s="87">
        <v>4800</v>
      </c>
      <c r="J65" s="87">
        <v>4800</v>
      </c>
      <c r="K65" s="38"/>
      <c r="L65" s="38"/>
      <c r="M65" s="87">
        <v>4800</v>
      </c>
      <c r="N65" s="38"/>
      <c r="O65" s="87">
        <v>4800</v>
      </c>
      <c r="P65" s="38"/>
      <c r="Q65" s="38"/>
      <c r="R65" s="38"/>
      <c r="S65" s="38"/>
      <c r="T65" s="38"/>
      <c r="U65" s="38"/>
      <c r="V65" s="38"/>
      <c r="W65" s="38"/>
      <c r="X65" s="38"/>
    </row>
    <row r="66" customHeight="1" spans="1:24">
      <c r="A66" s="38" t="s">
        <v>70</v>
      </c>
      <c r="B66" s="192" t="str">
        <f t="shared" si="0"/>
        <v>463001 昆明市呈贡区人民政府洛龙街道办事处</v>
      </c>
      <c r="C66" s="259" t="s">
        <v>256</v>
      </c>
      <c r="D66" s="192" t="s">
        <v>257</v>
      </c>
      <c r="E66" s="192" t="s">
        <v>146</v>
      </c>
      <c r="F66" s="192" t="s">
        <v>147</v>
      </c>
      <c r="G66" s="192" t="s">
        <v>258</v>
      </c>
      <c r="H66" s="21" t="s">
        <v>259</v>
      </c>
      <c r="I66" s="87">
        <v>4800</v>
      </c>
      <c r="J66" s="87">
        <v>4800</v>
      </c>
      <c r="K66" s="38"/>
      <c r="L66" s="38"/>
      <c r="M66" s="87">
        <v>4800</v>
      </c>
      <c r="N66" s="38"/>
      <c r="O66" s="87">
        <v>4800</v>
      </c>
      <c r="P66" s="38"/>
      <c r="Q66" s="38"/>
      <c r="R66" s="38"/>
      <c r="S66" s="38"/>
      <c r="T66" s="38"/>
      <c r="U66" s="38"/>
      <c r="V66" s="38"/>
      <c r="W66" s="38"/>
      <c r="X66" s="38"/>
    </row>
    <row r="67" customHeight="1" spans="1:24">
      <c r="A67" s="38" t="s">
        <v>70</v>
      </c>
      <c r="B67" s="192" t="str">
        <f t="shared" si="0"/>
        <v>463001 昆明市呈贡区人民政府洛龙街道办事处</v>
      </c>
      <c r="C67" s="259" t="s">
        <v>256</v>
      </c>
      <c r="D67" s="192" t="s">
        <v>257</v>
      </c>
      <c r="E67" s="192" t="s">
        <v>146</v>
      </c>
      <c r="F67" s="192" t="s">
        <v>147</v>
      </c>
      <c r="G67" s="192" t="s">
        <v>258</v>
      </c>
      <c r="H67" s="21" t="s">
        <v>259</v>
      </c>
      <c r="I67" s="87">
        <v>4800</v>
      </c>
      <c r="J67" s="87">
        <v>4800</v>
      </c>
      <c r="K67" s="38"/>
      <c r="L67" s="38"/>
      <c r="M67" s="87">
        <v>4800</v>
      </c>
      <c r="N67" s="38"/>
      <c r="O67" s="87">
        <v>4800</v>
      </c>
      <c r="P67" s="38"/>
      <c r="Q67" s="38"/>
      <c r="R67" s="38"/>
      <c r="S67" s="38"/>
      <c r="T67" s="38"/>
      <c r="U67" s="38"/>
      <c r="V67" s="38"/>
      <c r="W67" s="38"/>
      <c r="X67" s="38"/>
    </row>
    <row r="68" customHeight="1" spans="1:24">
      <c r="A68" s="38" t="s">
        <v>70</v>
      </c>
      <c r="B68" s="192" t="str">
        <f t="shared" si="0"/>
        <v>463001 昆明市呈贡区人民政府洛龙街道办事处</v>
      </c>
      <c r="C68" s="259" t="s">
        <v>256</v>
      </c>
      <c r="D68" s="192" t="s">
        <v>257</v>
      </c>
      <c r="E68" s="192" t="s">
        <v>146</v>
      </c>
      <c r="F68" s="192" t="s">
        <v>147</v>
      </c>
      <c r="G68" s="192" t="s">
        <v>258</v>
      </c>
      <c r="H68" s="21" t="s">
        <v>259</v>
      </c>
      <c r="I68" s="87">
        <v>4800</v>
      </c>
      <c r="J68" s="87">
        <v>4800</v>
      </c>
      <c r="K68" s="38"/>
      <c r="L68" s="38"/>
      <c r="M68" s="87">
        <v>4800</v>
      </c>
      <c r="N68" s="38"/>
      <c r="O68" s="87">
        <v>4800</v>
      </c>
      <c r="P68" s="38"/>
      <c r="Q68" s="38"/>
      <c r="R68" s="38"/>
      <c r="S68" s="38"/>
      <c r="T68" s="38"/>
      <c r="U68" s="38"/>
      <c r="V68" s="38"/>
      <c r="W68" s="38"/>
      <c r="X68" s="38"/>
    </row>
    <row r="69" customHeight="1" spans="1:24">
      <c r="A69" s="38" t="s">
        <v>70</v>
      </c>
      <c r="B69" s="192" t="str">
        <f t="shared" si="0"/>
        <v>463001 昆明市呈贡区人民政府洛龙街道办事处</v>
      </c>
      <c r="C69" s="259" t="s">
        <v>256</v>
      </c>
      <c r="D69" s="192" t="s">
        <v>257</v>
      </c>
      <c r="E69" s="192" t="s">
        <v>146</v>
      </c>
      <c r="F69" s="192" t="s">
        <v>147</v>
      </c>
      <c r="G69" s="192" t="s">
        <v>258</v>
      </c>
      <c r="H69" s="21" t="s">
        <v>259</v>
      </c>
      <c r="I69" s="87">
        <v>4800</v>
      </c>
      <c r="J69" s="87">
        <v>4800</v>
      </c>
      <c r="K69" s="38"/>
      <c r="L69" s="38"/>
      <c r="M69" s="87">
        <v>4800</v>
      </c>
      <c r="N69" s="38"/>
      <c r="O69" s="87">
        <v>4800</v>
      </c>
      <c r="P69" s="38"/>
      <c r="Q69" s="38"/>
      <c r="R69" s="38"/>
      <c r="S69" s="38"/>
      <c r="T69" s="38"/>
      <c r="U69" s="38"/>
      <c r="V69" s="38"/>
      <c r="W69" s="38"/>
      <c r="X69" s="38"/>
    </row>
    <row r="70" customHeight="1" spans="1:24">
      <c r="A70" s="38" t="s">
        <v>70</v>
      </c>
      <c r="B70" s="192" t="str">
        <f t="shared" si="0"/>
        <v>463001 昆明市呈贡区人民政府洛龙街道办事处</v>
      </c>
      <c r="C70" s="259" t="s">
        <v>256</v>
      </c>
      <c r="D70" s="192" t="s">
        <v>257</v>
      </c>
      <c r="E70" s="192" t="s">
        <v>146</v>
      </c>
      <c r="F70" s="192" t="s">
        <v>147</v>
      </c>
      <c r="G70" s="192" t="s">
        <v>258</v>
      </c>
      <c r="H70" s="21" t="s">
        <v>259</v>
      </c>
      <c r="I70" s="87">
        <v>4800</v>
      </c>
      <c r="J70" s="87">
        <v>4800</v>
      </c>
      <c r="K70" s="38"/>
      <c r="L70" s="38"/>
      <c r="M70" s="87">
        <v>4800</v>
      </c>
      <c r="N70" s="38"/>
      <c r="O70" s="87">
        <v>4800</v>
      </c>
      <c r="P70" s="38"/>
      <c r="Q70" s="38"/>
      <c r="R70" s="38"/>
      <c r="S70" s="38"/>
      <c r="T70" s="38"/>
      <c r="U70" s="38"/>
      <c r="V70" s="38"/>
      <c r="W70" s="38"/>
      <c r="X70" s="38"/>
    </row>
    <row r="71" customHeight="1" spans="1:24">
      <c r="A71" s="38" t="s">
        <v>70</v>
      </c>
      <c r="B71" s="192" t="str">
        <f t="shared" si="0"/>
        <v>463001 昆明市呈贡区人民政府洛龙街道办事处</v>
      </c>
      <c r="C71" s="259" t="s">
        <v>256</v>
      </c>
      <c r="D71" s="192" t="s">
        <v>257</v>
      </c>
      <c r="E71" s="192" t="s">
        <v>146</v>
      </c>
      <c r="F71" s="192" t="s">
        <v>147</v>
      </c>
      <c r="G71" s="192" t="s">
        <v>258</v>
      </c>
      <c r="H71" s="21" t="s">
        <v>259</v>
      </c>
      <c r="I71" s="87">
        <v>4800</v>
      </c>
      <c r="J71" s="87">
        <v>4800</v>
      </c>
      <c r="K71" s="38"/>
      <c r="L71" s="38"/>
      <c r="M71" s="87">
        <v>4800</v>
      </c>
      <c r="N71" s="38"/>
      <c r="O71" s="87">
        <v>4800</v>
      </c>
      <c r="P71" s="38"/>
      <c r="Q71" s="38"/>
      <c r="R71" s="38"/>
      <c r="S71" s="38"/>
      <c r="T71" s="38"/>
      <c r="U71" s="38"/>
      <c r="V71" s="38"/>
      <c r="W71" s="38"/>
      <c r="X71" s="38"/>
    </row>
    <row r="72" customHeight="1" spans="1:24">
      <c r="A72" s="38" t="s">
        <v>70</v>
      </c>
      <c r="B72" s="192" t="str">
        <f t="shared" si="0"/>
        <v>463001 昆明市呈贡区人民政府洛龙街道办事处</v>
      </c>
      <c r="C72" s="259" t="s">
        <v>256</v>
      </c>
      <c r="D72" s="192" t="s">
        <v>257</v>
      </c>
      <c r="E72" s="192" t="s">
        <v>146</v>
      </c>
      <c r="F72" s="192" t="s">
        <v>147</v>
      </c>
      <c r="G72" s="192" t="s">
        <v>258</v>
      </c>
      <c r="H72" s="21" t="s">
        <v>259</v>
      </c>
      <c r="I72" s="87">
        <v>4800</v>
      </c>
      <c r="J72" s="87">
        <v>4800</v>
      </c>
      <c r="K72" s="38"/>
      <c r="L72" s="38"/>
      <c r="M72" s="87">
        <v>4800</v>
      </c>
      <c r="N72" s="38"/>
      <c r="O72" s="87">
        <v>4800</v>
      </c>
      <c r="P72" s="38"/>
      <c r="Q72" s="38"/>
      <c r="R72" s="38"/>
      <c r="S72" s="38"/>
      <c r="T72" s="38"/>
      <c r="U72" s="38"/>
      <c r="V72" s="38"/>
      <c r="W72" s="38"/>
      <c r="X72" s="38"/>
    </row>
    <row r="73" customHeight="1" spans="1:24">
      <c r="A73" s="38" t="s">
        <v>70</v>
      </c>
      <c r="B73" s="192" t="str">
        <f t="shared" si="0"/>
        <v>463001 昆明市呈贡区人民政府洛龙街道办事处</v>
      </c>
      <c r="C73" s="259" t="s">
        <v>256</v>
      </c>
      <c r="D73" s="192" t="s">
        <v>257</v>
      </c>
      <c r="E73" s="192" t="s">
        <v>146</v>
      </c>
      <c r="F73" s="192" t="s">
        <v>147</v>
      </c>
      <c r="G73" s="192" t="s">
        <v>258</v>
      </c>
      <c r="H73" s="21" t="s">
        <v>259</v>
      </c>
      <c r="I73" s="87">
        <v>4800</v>
      </c>
      <c r="J73" s="87">
        <v>4800</v>
      </c>
      <c r="K73" s="38"/>
      <c r="L73" s="38"/>
      <c r="M73" s="87">
        <v>4800</v>
      </c>
      <c r="N73" s="38"/>
      <c r="O73" s="87">
        <v>4800</v>
      </c>
      <c r="P73" s="38"/>
      <c r="Q73" s="38"/>
      <c r="R73" s="38"/>
      <c r="S73" s="38"/>
      <c r="T73" s="38"/>
      <c r="U73" s="38"/>
      <c r="V73" s="38"/>
      <c r="W73" s="38"/>
      <c r="X73" s="38"/>
    </row>
    <row r="74" customHeight="1" spans="1:24">
      <c r="A74" s="38" t="s">
        <v>70</v>
      </c>
      <c r="B74" s="192" t="str">
        <f t="shared" ref="B74:B120" si="1">"463001"&amp;" "&amp;"昆明市呈贡区人民政府洛龙街道办事处"</f>
        <v>463001 昆明市呈贡区人民政府洛龙街道办事处</v>
      </c>
      <c r="C74" s="259" t="s">
        <v>256</v>
      </c>
      <c r="D74" s="192" t="s">
        <v>257</v>
      </c>
      <c r="E74" s="192" t="s">
        <v>146</v>
      </c>
      <c r="F74" s="192" t="s">
        <v>147</v>
      </c>
      <c r="G74" s="192" t="s">
        <v>258</v>
      </c>
      <c r="H74" s="21" t="s">
        <v>259</v>
      </c>
      <c r="I74" s="87">
        <v>4800</v>
      </c>
      <c r="J74" s="87">
        <v>4800</v>
      </c>
      <c r="K74" s="38"/>
      <c r="L74" s="38"/>
      <c r="M74" s="87">
        <v>4800</v>
      </c>
      <c r="N74" s="38"/>
      <c r="O74" s="87">
        <v>4800</v>
      </c>
      <c r="P74" s="38"/>
      <c r="Q74" s="38"/>
      <c r="R74" s="38"/>
      <c r="S74" s="38"/>
      <c r="T74" s="38"/>
      <c r="U74" s="38"/>
      <c r="V74" s="38"/>
      <c r="W74" s="38"/>
      <c r="X74" s="38"/>
    </row>
    <row r="75" customHeight="1" spans="1:24">
      <c r="A75" s="38" t="s">
        <v>70</v>
      </c>
      <c r="B75" s="192" t="str">
        <f t="shared" si="1"/>
        <v>463001 昆明市呈贡区人民政府洛龙街道办事处</v>
      </c>
      <c r="C75" s="259" t="s">
        <v>256</v>
      </c>
      <c r="D75" s="192" t="s">
        <v>257</v>
      </c>
      <c r="E75" s="192" t="s">
        <v>146</v>
      </c>
      <c r="F75" s="192" t="s">
        <v>147</v>
      </c>
      <c r="G75" s="192" t="s">
        <v>258</v>
      </c>
      <c r="H75" s="21" t="s">
        <v>259</v>
      </c>
      <c r="I75" s="87">
        <v>4800</v>
      </c>
      <c r="J75" s="87">
        <v>4800</v>
      </c>
      <c r="K75" s="38"/>
      <c r="L75" s="38"/>
      <c r="M75" s="87">
        <v>4800</v>
      </c>
      <c r="N75" s="38"/>
      <c r="O75" s="87">
        <v>4800</v>
      </c>
      <c r="P75" s="38"/>
      <c r="Q75" s="38"/>
      <c r="R75" s="38"/>
      <c r="S75" s="38"/>
      <c r="T75" s="38"/>
      <c r="U75" s="38"/>
      <c r="V75" s="38"/>
      <c r="W75" s="38"/>
      <c r="X75" s="38"/>
    </row>
    <row r="76" customHeight="1" spans="1:24">
      <c r="A76" s="38" t="s">
        <v>70</v>
      </c>
      <c r="B76" s="192" t="str">
        <f t="shared" si="1"/>
        <v>463001 昆明市呈贡区人民政府洛龙街道办事处</v>
      </c>
      <c r="C76" s="259" t="s">
        <v>256</v>
      </c>
      <c r="D76" s="192" t="s">
        <v>257</v>
      </c>
      <c r="E76" s="192" t="s">
        <v>146</v>
      </c>
      <c r="F76" s="192" t="s">
        <v>147</v>
      </c>
      <c r="G76" s="192" t="s">
        <v>258</v>
      </c>
      <c r="H76" s="21" t="s">
        <v>259</v>
      </c>
      <c r="I76" s="87">
        <v>4800</v>
      </c>
      <c r="J76" s="87">
        <v>4800</v>
      </c>
      <c r="K76" s="38"/>
      <c r="L76" s="38"/>
      <c r="M76" s="87">
        <v>4800</v>
      </c>
      <c r="N76" s="38"/>
      <c r="O76" s="87">
        <v>4800</v>
      </c>
      <c r="P76" s="38"/>
      <c r="Q76" s="38"/>
      <c r="R76" s="38"/>
      <c r="S76" s="38"/>
      <c r="T76" s="38"/>
      <c r="U76" s="38"/>
      <c r="V76" s="38"/>
      <c r="W76" s="38"/>
      <c r="X76" s="38"/>
    </row>
    <row r="77" customHeight="1" spans="1:24">
      <c r="A77" s="38" t="s">
        <v>70</v>
      </c>
      <c r="B77" s="192" t="str">
        <f t="shared" si="1"/>
        <v>463001 昆明市呈贡区人民政府洛龙街道办事处</v>
      </c>
      <c r="C77" s="259" t="s">
        <v>256</v>
      </c>
      <c r="D77" s="192" t="s">
        <v>257</v>
      </c>
      <c r="E77" s="192" t="s">
        <v>146</v>
      </c>
      <c r="F77" s="192" t="s">
        <v>147</v>
      </c>
      <c r="G77" s="192" t="s">
        <v>258</v>
      </c>
      <c r="H77" s="21" t="s">
        <v>259</v>
      </c>
      <c r="I77" s="87">
        <v>4800</v>
      </c>
      <c r="J77" s="87">
        <v>4800</v>
      </c>
      <c r="K77" s="38"/>
      <c r="L77" s="38"/>
      <c r="M77" s="87">
        <v>4800</v>
      </c>
      <c r="N77" s="38"/>
      <c r="O77" s="87">
        <v>4800</v>
      </c>
      <c r="P77" s="38"/>
      <c r="Q77" s="38"/>
      <c r="R77" s="38"/>
      <c r="S77" s="38"/>
      <c r="T77" s="38"/>
      <c r="U77" s="38"/>
      <c r="V77" s="38"/>
      <c r="W77" s="38"/>
      <c r="X77" s="38"/>
    </row>
    <row r="78" customHeight="1" spans="1:24">
      <c r="A78" s="38" t="s">
        <v>70</v>
      </c>
      <c r="B78" s="192" t="str">
        <f t="shared" si="1"/>
        <v>463001 昆明市呈贡区人民政府洛龙街道办事处</v>
      </c>
      <c r="C78" s="259" t="s">
        <v>256</v>
      </c>
      <c r="D78" s="192" t="s">
        <v>257</v>
      </c>
      <c r="E78" s="192" t="s">
        <v>146</v>
      </c>
      <c r="F78" s="192" t="s">
        <v>147</v>
      </c>
      <c r="G78" s="192" t="s">
        <v>258</v>
      </c>
      <c r="H78" s="21" t="s">
        <v>259</v>
      </c>
      <c r="I78" s="87">
        <v>4800</v>
      </c>
      <c r="J78" s="87">
        <v>4800</v>
      </c>
      <c r="K78" s="38"/>
      <c r="L78" s="38"/>
      <c r="M78" s="87">
        <v>4800</v>
      </c>
      <c r="N78" s="38"/>
      <c r="O78" s="87">
        <v>4800</v>
      </c>
      <c r="P78" s="38"/>
      <c r="Q78" s="38"/>
      <c r="R78" s="38"/>
      <c r="S78" s="38"/>
      <c r="T78" s="38"/>
      <c r="U78" s="38"/>
      <c r="V78" s="38"/>
      <c r="W78" s="38"/>
      <c r="X78" s="38"/>
    </row>
    <row r="79" customHeight="1" spans="1:24">
      <c r="A79" s="38" t="s">
        <v>70</v>
      </c>
      <c r="B79" s="192" t="str">
        <f t="shared" si="1"/>
        <v>463001 昆明市呈贡区人民政府洛龙街道办事处</v>
      </c>
      <c r="C79" s="259" t="s">
        <v>256</v>
      </c>
      <c r="D79" s="192" t="s">
        <v>257</v>
      </c>
      <c r="E79" s="192" t="s">
        <v>146</v>
      </c>
      <c r="F79" s="192" t="s">
        <v>147</v>
      </c>
      <c r="G79" s="192" t="s">
        <v>258</v>
      </c>
      <c r="H79" s="21" t="s">
        <v>259</v>
      </c>
      <c r="I79" s="87">
        <v>4800</v>
      </c>
      <c r="J79" s="87">
        <v>4800</v>
      </c>
      <c r="K79" s="38"/>
      <c r="L79" s="38"/>
      <c r="M79" s="87">
        <v>4800</v>
      </c>
      <c r="N79" s="38"/>
      <c r="O79" s="87">
        <v>4800</v>
      </c>
      <c r="P79" s="38"/>
      <c r="Q79" s="38"/>
      <c r="R79" s="38"/>
      <c r="S79" s="38"/>
      <c r="T79" s="38"/>
      <c r="U79" s="38"/>
      <c r="V79" s="38"/>
      <c r="W79" s="38"/>
      <c r="X79" s="38"/>
    </row>
    <row r="80" customHeight="1" spans="1:24">
      <c r="A80" s="38" t="s">
        <v>70</v>
      </c>
      <c r="B80" s="192" t="str">
        <f t="shared" si="1"/>
        <v>463001 昆明市呈贡区人民政府洛龙街道办事处</v>
      </c>
      <c r="C80" s="259" t="s">
        <v>256</v>
      </c>
      <c r="D80" s="192" t="s">
        <v>257</v>
      </c>
      <c r="E80" s="192" t="s">
        <v>146</v>
      </c>
      <c r="F80" s="192" t="s">
        <v>147</v>
      </c>
      <c r="G80" s="192" t="s">
        <v>258</v>
      </c>
      <c r="H80" s="21" t="s">
        <v>259</v>
      </c>
      <c r="I80" s="87">
        <v>4800</v>
      </c>
      <c r="J80" s="87">
        <v>4800</v>
      </c>
      <c r="K80" s="38"/>
      <c r="L80" s="38"/>
      <c r="M80" s="87">
        <v>4800</v>
      </c>
      <c r="N80" s="38"/>
      <c r="O80" s="87">
        <v>4800</v>
      </c>
      <c r="P80" s="38"/>
      <c r="Q80" s="38"/>
      <c r="R80" s="38"/>
      <c r="S80" s="38"/>
      <c r="T80" s="38"/>
      <c r="U80" s="38"/>
      <c r="V80" s="38"/>
      <c r="W80" s="38"/>
      <c r="X80" s="38"/>
    </row>
    <row r="81" customHeight="1" spans="1:24">
      <c r="A81" s="38" t="s">
        <v>70</v>
      </c>
      <c r="B81" s="192" t="str">
        <f t="shared" si="1"/>
        <v>463001 昆明市呈贡区人民政府洛龙街道办事处</v>
      </c>
      <c r="C81" s="259" t="s">
        <v>256</v>
      </c>
      <c r="D81" s="192" t="s">
        <v>257</v>
      </c>
      <c r="E81" s="192" t="s">
        <v>146</v>
      </c>
      <c r="F81" s="192" t="s">
        <v>147</v>
      </c>
      <c r="G81" s="192" t="s">
        <v>258</v>
      </c>
      <c r="H81" s="21" t="s">
        <v>259</v>
      </c>
      <c r="I81" s="87">
        <v>4800</v>
      </c>
      <c r="J81" s="87">
        <v>4800</v>
      </c>
      <c r="K81" s="38"/>
      <c r="L81" s="38"/>
      <c r="M81" s="87">
        <v>4800</v>
      </c>
      <c r="N81" s="38"/>
      <c r="O81" s="87">
        <v>4800</v>
      </c>
      <c r="P81" s="38"/>
      <c r="Q81" s="38"/>
      <c r="R81" s="38"/>
      <c r="S81" s="38"/>
      <c r="T81" s="38"/>
      <c r="U81" s="38"/>
      <c r="V81" s="38"/>
      <c r="W81" s="38"/>
      <c r="X81" s="38"/>
    </row>
    <row r="82" customHeight="1" spans="1:24">
      <c r="A82" s="38" t="s">
        <v>70</v>
      </c>
      <c r="B82" s="192" t="str">
        <f t="shared" si="1"/>
        <v>463001 昆明市呈贡区人民政府洛龙街道办事处</v>
      </c>
      <c r="C82" s="259" t="s">
        <v>260</v>
      </c>
      <c r="D82" s="192" t="s">
        <v>261</v>
      </c>
      <c r="E82" s="192" t="s">
        <v>102</v>
      </c>
      <c r="F82" s="192" t="s">
        <v>103</v>
      </c>
      <c r="G82" s="192" t="s">
        <v>258</v>
      </c>
      <c r="H82" s="21" t="s">
        <v>259</v>
      </c>
      <c r="I82" s="87">
        <v>5640</v>
      </c>
      <c r="J82" s="87">
        <v>5640</v>
      </c>
      <c r="K82" s="38"/>
      <c r="L82" s="38"/>
      <c r="M82" s="87">
        <v>5640</v>
      </c>
      <c r="N82" s="38"/>
      <c r="O82" s="87">
        <v>5640</v>
      </c>
      <c r="P82" s="38"/>
      <c r="Q82" s="38"/>
      <c r="R82" s="38"/>
      <c r="S82" s="38"/>
      <c r="T82" s="38"/>
      <c r="U82" s="38"/>
      <c r="V82" s="38"/>
      <c r="W82" s="38"/>
      <c r="X82" s="38"/>
    </row>
    <row r="83" customHeight="1" spans="1:24">
      <c r="A83" s="38" t="s">
        <v>70</v>
      </c>
      <c r="B83" s="192" t="str">
        <f t="shared" si="1"/>
        <v>463001 昆明市呈贡区人民政府洛龙街道办事处</v>
      </c>
      <c r="C83" s="259" t="s">
        <v>260</v>
      </c>
      <c r="D83" s="192" t="s">
        <v>261</v>
      </c>
      <c r="E83" s="192" t="s">
        <v>102</v>
      </c>
      <c r="F83" s="192" t="s">
        <v>103</v>
      </c>
      <c r="G83" s="192" t="s">
        <v>258</v>
      </c>
      <c r="H83" s="21" t="s">
        <v>259</v>
      </c>
      <c r="I83" s="87">
        <v>44160</v>
      </c>
      <c r="J83" s="87">
        <v>44160</v>
      </c>
      <c r="K83" s="38"/>
      <c r="L83" s="38"/>
      <c r="M83" s="87">
        <v>44160</v>
      </c>
      <c r="N83" s="38"/>
      <c r="O83" s="87">
        <v>44160</v>
      </c>
      <c r="P83" s="38"/>
      <c r="Q83" s="38"/>
      <c r="R83" s="38"/>
      <c r="S83" s="38"/>
      <c r="T83" s="38"/>
      <c r="U83" s="38"/>
      <c r="V83" s="38"/>
      <c r="W83" s="38"/>
      <c r="X83" s="38"/>
    </row>
    <row r="84" customHeight="1" spans="1:24">
      <c r="A84" s="38" t="s">
        <v>70</v>
      </c>
      <c r="B84" s="192" t="str">
        <f t="shared" si="1"/>
        <v>463001 昆明市呈贡区人民政府洛龙街道办事处</v>
      </c>
      <c r="C84" s="259" t="s">
        <v>260</v>
      </c>
      <c r="D84" s="192" t="s">
        <v>261</v>
      </c>
      <c r="E84" s="192" t="s">
        <v>146</v>
      </c>
      <c r="F84" s="192" t="s">
        <v>147</v>
      </c>
      <c r="G84" s="192" t="s">
        <v>258</v>
      </c>
      <c r="H84" s="21" t="s">
        <v>259</v>
      </c>
      <c r="I84" s="87">
        <v>8091297.72</v>
      </c>
      <c r="J84" s="87">
        <v>8091297.72</v>
      </c>
      <c r="K84" s="38"/>
      <c r="L84" s="38"/>
      <c r="M84" s="87">
        <v>8091297.72</v>
      </c>
      <c r="N84" s="38"/>
      <c r="O84" s="87">
        <v>8091297.72</v>
      </c>
      <c r="P84" s="38"/>
      <c r="Q84" s="38"/>
      <c r="R84" s="38"/>
      <c r="S84" s="38"/>
      <c r="T84" s="38"/>
      <c r="U84" s="38"/>
      <c r="V84" s="38"/>
      <c r="W84" s="38"/>
      <c r="X84" s="38"/>
    </row>
    <row r="85" customHeight="1" spans="1:24">
      <c r="A85" s="38" t="s">
        <v>70</v>
      </c>
      <c r="B85" s="192" t="str">
        <f t="shared" si="1"/>
        <v>463001 昆明市呈贡区人民政府洛龙街道办事处</v>
      </c>
      <c r="C85" s="259" t="s">
        <v>260</v>
      </c>
      <c r="D85" s="192" t="s">
        <v>261</v>
      </c>
      <c r="E85" s="192" t="s">
        <v>146</v>
      </c>
      <c r="F85" s="192" t="s">
        <v>147</v>
      </c>
      <c r="G85" s="192" t="s">
        <v>258</v>
      </c>
      <c r="H85" s="21" t="s">
        <v>259</v>
      </c>
      <c r="I85" s="87">
        <v>2932704</v>
      </c>
      <c r="J85" s="87">
        <v>2932704</v>
      </c>
      <c r="K85" s="38"/>
      <c r="L85" s="38"/>
      <c r="M85" s="87">
        <v>2932704</v>
      </c>
      <c r="N85" s="38"/>
      <c r="O85" s="87">
        <v>2932704</v>
      </c>
      <c r="P85" s="38"/>
      <c r="Q85" s="38"/>
      <c r="R85" s="38"/>
      <c r="S85" s="38"/>
      <c r="T85" s="38"/>
      <c r="U85" s="38"/>
      <c r="V85" s="38"/>
      <c r="W85" s="38"/>
      <c r="X85" s="38"/>
    </row>
    <row r="86" customHeight="1" spans="1:24">
      <c r="A86" s="38" t="s">
        <v>70</v>
      </c>
      <c r="B86" s="192" t="str">
        <f t="shared" si="1"/>
        <v>463001 昆明市呈贡区人民政府洛龙街道办事处</v>
      </c>
      <c r="C86" s="259" t="s">
        <v>262</v>
      </c>
      <c r="D86" s="192" t="s">
        <v>263</v>
      </c>
      <c r="E86" s="192" t="s">
        <v>118</v>
      </c>
      <c r="F86" s="192" t="s">
        <v>119</v>
      </c>
      <c r="G86" s="192" t="s">
        <v>258</v>
      </c>
      <c r="H86" s="21" t="s">
        <v>259</v>
      </c>
      <c r="I86" s="87">
        <v>126000</v>
      </c>
      <c r="J86" s="87">
        <v>126000</v>
      </c>
      <c r="K86" s="38"/>
      <c r="L86" s="38"/>
      <c r="M86" s="87">
        <v>126000</v>
      </c>
      <c r="N86" s="38"/>
      <c r="O86" s="87">
        <v>126000</v>
      </c>
      <c r="P86" s="38"/>
      <c r="Q86" s="38"/>
      <c r="R86" s="38"/>
      <c r="S86" s="38"/>
      <c r="T86" s="38"/>
      <c r="U86" s="38"/>
      <c r="V86" s="38"/>
      <c r="W86" s="38"/>
      <c r="X86" s="38"/>
    </row>
    <row r="87" customHeight="1" spans="1:24">
      <c r="A87" s="38" t="s">
        <v>70</v>
      </c>
      <c r="B87" s="192" t="str">
        <f t="shared" si="1"/>
        <v>463001 昆明市呈贡区人民政府洛龙街道办事处</v>
      </c>
      <c r="C87" s="259" t="s">
        <v>262</v>
      </c>
      <c r="D87" s="192" t="s">
        <v>263</v>
      </c>
      <c r="E87" s="192" t="s">
        <v>120</v>
      </c>
      <c r="F87" s="192" t="s">
        <v>121</v>
      </c>
      <c r="G87" s="192" t="s">
        <v>258</v>
      </c>
      <c r="H87" s="21" t="s">
        <v>259</v>
      </c>
      <c r="I87" s="87">
        <v>163200</v>
      </c>
      <c r="J87" s="87">
        <v>163200</v>
      </c>
      <c r="K87" s="38"/>
      <c r="L87" s="38"/>
      <c r="M87" s="87">
        <v>163200</v>
      </c>
      <c r="N87" s="38"/>
      <c r="O87" s="87">
        <v>163200</v>
      </c>
      <c r="P87" s="38"/>
      <c r="Q87" s="38"/>
      <c r="R87" s="38"/>
      <c r="S87" s="38"/>
      <c r="T87" s="38"/>
      <c r="U87" s="38"/>
      <c r="V87" s="38"/>
      <c r="W87" s="38"/>
      <c r="X87" s="38"/>
    </row>
    <row r="88" customHeight="1" spans="1:24">
      <c r="A88" s="38" t="s">
        <v>70</v>
      </c>
      <c r="B88" s="192" t="str">
        <f t="shared" si="1"/>
        <v>463001 昆明市呈贡区人民政府洛龙街道办事处</v>
      </c>
      <c r="C88" s="259" t="s">
        <v>264</v>
      </c>
      <c r="D88" s="192" t="s">
        <v>265</v>
      </c>
      <c r="E88" s="192" t="s">
        <v>128</v>
      </c>
      <c r="F88" s="192" t="s">
        <v>129</v>
      </c>
      <c r="G88" s="192" t="s">
        <v>258</v>
      </c>
      <c r="H88" s="21" t="s">
        <v>259</v>
      </c>
      <c r="I88" s="87">
        <v>9072</v>
      </c>
      <c r="J88" s="87">
        <v>9072</v>
      </c>
      <c r="K88" s="38"/>
      <c r="L88" s="38"/>
      <c r="M88" s="87">
        <v>9072</v>
      </c>
      <c r="N88" s="38"/>
      <c r="O88" s="87">
        <v>9072</v>
      </c>
      <c r="P88" s="38"/>
      <c r="Q88" s="38"/>
      <c r="R88" s="38"/>
      <c r="S88" s="38"/>
      <c r="T88" s="38"/>
      <c r="U88" s="38"/>
      <c r="V88" s="38"/>
      <c r="W88" s="38"/>
      <c r="X88" s="38"/>
    </row>
    <row r="89" customHeight="1" spans="1:24">
      <c r="A89" s="38" t="s">
        <v>70</v>
      </c>
      <c r="B89" s="192" t="str">
        <f t="shared" si="1"/>
        <v>463001 昆明市呈贡区人民政府洛龙街道办事处</v>
      </c>
      <c r="C89" s="259" t="s">
        <v>266</v>
      </c>
      <c r="D89" s="192" t="s">
        <v>267</v>
      </c>
      <c r="E89" s="192" t="s">
        <v>102</v>
      </c>
      <c r="F89" s="192" t="s">
        <v>103</v>
      </c>
      <c r="G89" s="192" t="s">
        <v>268</v>
      </c>
      <c r="H89" s="21" t="s">
        <v>269</v>
      </c>
      <c r="I89" s="87">
        <v>4358400</v>
      </c>
      <c r="J89" s="87">
        <v>4358400</v>
      </c>
      <c r="K89" s="38"/>
      <c r="L89" s="38"/>
      <c r="M89" s="87">
        <v>4358400</v>
      </c>
      <c r="N89" s="38"/>
      <c r="O89" s="87">
        <v>4358400</v>
      </c>
      <c r="P89" s="38"/>
      <c r="Q89" s="38"/>
      <c r="R89" s="38"/>
      <c r="S89" s="38"/>
      <c r="T89" s="38"/>
      <c r="U89" s="38"/>
      <c r="V89" s="38"/>
      <c r="W89" s="38"/>
      <c r="X89" s="38"/>
    </row>
    <row r="90" customHeight="1" spans="1:24">
      <c r="A90" s="38" t="s">
        <v>70</v>
      </c>
      <c r="B90" s="192" t="str">
        <f t="shared" si="1"/>
        <v>463001 昆明市呈贡区人民政府洛龙街道办事处</v>
      </c>
      <c r="C90" s="259" t="s">
        <v>266</v>
      </c>
      <c r="D90" s="192" t="s">
        <v>267</v>
      </c>
      <c r="E90" s="192" t="s">
        <v>102</v>
      </c>
      <c r="F90" s="192" t="s">
        <v>103</v>
      </c>
      <c r="G90" s="192" t="s">
        <v>268</v>
      </c>
      <c r="H90" s="21" t="s">
        <v>269</v>
      </c>
      <c r="I90" s="87">
        <v>1103600</v>
      </c>
      <c r="J90" s="87">
        <v>1103600</v>
      </c>
      <c r="K90" s="38"/>
      <c r="L90" s="38"/>
      <c r="M90" s="87">
        <v>1103600</v>
      </c>
      <c r="N90" s="38"/>
      <c r="O90" s="87">
        <v>1103600</v>
      </c>
      <c r="P90" s="38"/>
      <c r="Q90" s="38"/>
      <c r="R90" s="38"/>
      <c r="S90" s="38"/>
      <c r="T90" s="38"/>
      <c r="U90" s="38"/>
      <c r="V90" s="38"/>
      <c r="W90" s="38"/>
      <c r="X90" s="38"/>
    </row>
    <row r="91" customHeight="1" spans="1:24">
      <c r="A91" s="38" t="s">
        <v>70</v>
      </c>
      <c r="B91" s="192" t="str">
        <f t="shared" si="1"/>
        <v>463001 昆明市呈贡区人民政府洛龙街道办事处</v>
      </c>
      <c r="C91" s="259" t="s">
        <v>266</v>
      </c>
      <c r="D91" s="192" t="s">
        <v>267</v>
      </c>
      <c r="E91" s="192" t="s">
        <v>102</v>
      </c>
      <c r="F91" s="192" t="s">
        <v>103</v>
      </c>
      <c r="G91" s="192" t="s">
        <v>268</v>
      </c>
      <c r="H91" s="21" t="s">
        <v>269</v>
      </c>
      <c r="I91" s="87">
        <v>217920</v>
      </c>
      <c r="J91" s="87">
        <v>217920</v>
      </c>
      <c r="K91" s="38"/>
      <c r="L91" s="38"/>
      <c r="M91" s="87">
        <v>217920</v>
      </c>
      <c r="N91" s="38"/>
      <c r="O91" s="87">
        <v>217920</v>
      </c>
      <c r="P91" s="38"/>
      <c r="Q91" s="38"/>
      <c r="R91" s="38"/>
      <c r="S91" s="38"/>
      <c r="T91" s="38"/>
      <c r="U91" s="38"/>
      <c r="V91" s="38"/>
      <c r="W91" s="38"/>
      <c r="X91" s="38"/>
    </row>
    <row r="92" customHeight="1" spans="1:24">
      <c r="A92" s="38" t="s">
        <v>70</v>
      </c>
      <c r="B92" s="192" t="str">
        <f t="shared" si="1"/>
        <v>463001 昆明市呈贡区人民政府洛龙街道办事处</v>
      </c>
      <c r="C92" s="259" t="s">
        <v>270</v>
      </c>
      <c r="D92" s="192" t="s">
        <v>271</v>
      </c>
      <c r="E92" s="192" t="s">
        <v>102</v>
      </c>
      <c r="F92" s="192" t="s">
        <v>103</v>
      </c>
      <c r="G92" s="192" t="s">
        <v>272</v>
      </c>
      <c r="H92" s="21" t="s">
        <v>271</v>
      </c>
      <c r="I92" s="87">
        <v>81498</v>
      </c>
      <c r="J92" s="87">
        <v>81498</v>
      </c>
      <c r="K92" s="38"/>
      <c r="L92" s="38"/>
      <c r="M92" s="87">
        <v>81498</v>
      </c>
      <c r="N92" s="38"/>
      <c r="O92" s="87">
        <v>81498</v>
      </c>
      <c r="P92" s="38"/>
      <c r="Q92" s="38"/>
      <c r="R92" s="38"/>
      <c r="S92" s="38"/>
      <c r="T92" s="38"/>
      <c r="U92" s="38"/>
      <c r="V92" s="38"/>
      <c r="W92" s="38"/>
      <c r="X92" s="38"/>
    </row>
    <row r="93" customHeight="1" spans="1:24">
      <c r="A93" s="38" t="s">
        <v>70</v>
      </c>
      <c r="B93" s="192" t="str">
        <f t="shared" si="1"/>
        <v>463001 昆明市呈贡区人民政府洛龙街道办事处</v>
      </c>
      <c r="C93" s="259" t="s">
        <v>273</v>
      </c>
      <c r="D93" s="192" t="s">
        <v>274</v>
      </c>
      <c r="E93" s="192" t="s">
        <v>102</v>
      </c>
      <c r="F93" s="192" t="s">
        <v>103</v>
      </c>
      <c r="G93" s="192" t="s">
        <v>275</v>
      </c>
      <c r="H93" s="21" t="s">
        <v>276</v>
      </c>
      <c r="I93" s="87">
        <v>189000</v>
      </c>
      <c r="J93" s="87">
        <v>189000</v>
      </c>
      <c r="K93" s="38"/>
      <c r="L93" s="38"/>
      <c r="M93" s="87">
        <v>189000</v>
      </c>
      <c r="N93" s="38"/>
      <c r="O93" s="87">
        <v>189000</v>
      </c>
      <c r="P93" s="38"/>
      <c r="Q93" s="38"/>
      <c r="R93" s="38"/>
      <c r="S93" s="38"/>
      <c r="T93" s="38"/>
      <c r="U93" s="38"/>
      <c r="V93" s="38"/>
      <c r="W93" s="38"/>
      <c r="X93" s="38"/>
    </row>
    <row r="94" customHeight="1" spans="1:24">
      <c r="A94" s="38" t="s">
        <v>70</v>
      </c>
      <c r="B94" s="192" t="str">
        <f t="shared" si="1"/>
        <v>463001 昆明市呈贡区人民政府洛龙街道办事处</v>
      </c>
      <c r="C94" s="259" t="s">
        <v>277</v>
      </c>
      <c r="D94" s="192" t="s">
        <v>278</v>
      </c>
      <c r="E94" s="192" t="s">
        <v>102</v>
      </c>
      <c r="F94" s="192" t="s">
        <v>103</v>
      </c>
      <c r="G94" s="192" t="s">
        <v>279</v>
      </c>
      <c r="H94" s="21" t="s">
        <v>278</v>
      </c>
      <c r="I94" s="87">
        <v>52360.56</v>
      </c>
      <c r="J94" s="87">
        <v>52360.56</v>
      </c>
      <c r="K94" s="38"/>
      <c r="L94" s="38"/>
      <c r="M94" s="87">
        <v>52360.56</v>
      </c>
      <c r="N94" s="38"/>
      <c r="O94" s="87">
        <v>52360.56</v>
      </c>
      <c r="P94" s="38"/>
      <c r="Q94" s="38"/>
      <c r="R94" s="38"/>
      <c r="S94" s="38"/>
      <c r="T94" s="38"/>
      <c r="U94" s="38"/>
      <c r="V94" s="38"/>
      <c r="W94" s="38"/>
      <c r="X94" s="38"/>
    </row>
    <row r="95" customHeight="1" spans="1:24">
      <c r="A95" s="38" t="s">
        <v>70</v>
      </c>
      <c r="B95" s="192" t="str">
        <f t="shared" si="1"/>
        <v>463001 昆明市呈贡区人民政府洛龙街道办事处</v>
      </c>
      <c r="C95" s="259" t="s">
        <v>277</v>
      </c>
      <c r="D95" s="192" t="s">
        <v>278</v>
      </c>
      <c r="E95" s="192" t="s">
        <v>102</v>
      </c>
      <c r="F95" s="192" t="s">
        <v>103</v>
      </c>
      <c r="G95" s="192" t="s">
        <v>279</v>
      </c>
      <c r="H95" s="21" t="s">
        <v>278</v>
      </c>
      <c r="I95" s="87">
        <v>87168</v>
      </c>
      <c r="J95" s="87">
        <v>87168</v>
      </c>
      <c r="K95" s="38"/>
      <c r="L95" s="38"/>
      <c r="M95" s="87">
        <v>87168</v>
      </c>
      <c r="N95" s="38"/>
      <c r="O95" s="87">
        <v>87168</v>
      </c>
      <c r="P95" s="38"/>
      <c r="Q95" s="38"/>
      <c r="R95" s="38"/>
      <c r="S95" s="38"/>
      <c r="T95" s="38"/>
      <c r="U95" s="38"/>
      <c r="V95" s="38"/>
      <c r="W95" s="38"/>
      <c r="X95" s="38"/>
    </row>
    <row r="96" customHeight="1" spans="1:24">
      <c r="A96" s="38" t="s">
        <v>70</v>
      </c>
      <c r="B96" s="192" t="str">
        <f t="shared" si="1"/>
        <v>463001 昆明市呈贡区人民政府洛龙街道办事处</v>
      </c>
      <c r="C96" s="259" t="s">
        <v>277</v>
      </c>
      <c r="D96" s="192" t="s">
        <v>278</v>
      </c>
      <c r="E96" s="192" t="s">
        <v>104</v>
      </c>
      <c r="F96" s="192" t="s">
        <v>105</v>
      </c>
      <c r="G96" s="192" t="s">
        <v>279</v>
      </c>
      <c r="H96" s="21" t="s">
        <v>278</v>
      </c>
      <c r="I96" s="87">
        <v>102754.8</v>
      </c>
      <c r="J96" s="87">
        <v>102754.8</v>
      </c>
      <c r="K96" s="38"/>
      <c r="L96" s="38"/>
      <c r="M96" s="87">
        <v>102754.8</v>
      </c>
      <c r="N96" s="38"/>
      <c r="O96" s="87">
        <v>102754.8</v>
      </c>
      <c r="P96" s="38"/>
      <c r="Q96" s="38"/>
      <c r="R96" s="38"/>
      <c r="S96" s="38"/>
      <c r="T96" s="38"/>
      <c r="U96" s="38"/>
      <c r="V96" s="38"/>
      <c r="W96" s="38"/>
      <c r="X96" s="38"/>
    </row>
    <row r="97" customHeight="1" spans="1:24">
      <c r="A97" s="38" t="s">
        <v>70</v>
      </c>
      <c r="B97" s="192" t="str">
        <f t="shared" si="1"/>
        <v>463001 昆明市呈贡区人民政府洛龙街道办事处</v>
      </c>
      <c r="C97" s="259" t="s">
        <v>280</v>
      </c>
      <c r="D97" s="192" t="s">
        <v>281</v>
      </c>
      <c r="E97" s="192" t="s">
        <v>102</v>
      </c>
      <c r="F97" s="192" t="s">
        <v>103</v>
      </c>
      <c r="G97" s="192" t="s">
        <v>282</v>
      </c>
      <c r="H97" s="21" t="s">
        <v>283</v>
      </c>
      <c r="I97" s="87">
        <v>64080</v>
      </c>
      <c r="J97" s="87">
        <v>64080</v>
      </c>
      <c r="K97" s="38"/>
      <c r="L97" s="38"/>
      <c r="M97" s="87">
        <v>64080</v>
      </c>
      <c r="N97" s="38"/>
      <c r="O97" s="87">
        <v>64080</v>
      </c>
      <c r="P97" s="38"/>
      <c r="Q97" s="38"/>
      <c r="R97" s="38"/>
      <c r="S97" s="38"/>
      <c r="T97" s="38"/>
      <c r="U97" s="38"/>
      <c r="V97" s="38"/>
      <c r="W97" s="38"/>
      <c r="X97" s="38"/>
    </row>
    <row r="98" customHeight="1" spans="1:24">
      <c r="A98" s="38" t="s">
        <v>70</v>
      </c>
      <c r="B98" s="192" t="str">
        <f t="shared" si="1"/>
        <v>463001 昆明市呈贡区人民政府洛龙街道办事处</v>
      </c>
      <c r="C98" s="259" t="s">
        <v>280</v>
      </c>
      <c r="D98" s="192" t="s">
        <v>281</v>
      </c>
      <c r="E98" s="192" t="s">
        <v>102</v>
      </c>
      <c r="F98" s="192" t="s">
        <v>103</v>
      </c>
      <c r="G98" s="192" t="s">
        <v>282</v>
      </c>
      <c r="H98" s="21" t="s">
        <v>283</v>
      </c>
      <c r="I98" s="87">
        <v>89000</v>
      </c>
      <c r="J98" s="87">
        <v>89000</v>
      </c>
      <c r="K98" s="38"/>
      <c r="L98" s="38"/>
      <c r="M98" s="87">
        <v>89000</v>
      </c>
      <c r="N98" s="38"/>
      <c r="O98" s="87">
        <v>89000</v>
      </c>
      <c r="P98" s="38"/>
      <c r="Q98" s="38"/>
      <c r="R98" s="38"/>
      <c r="S98" s="38"/>
      <c r="T98" s="38"/>
      <c r="U98" s="38"/>
      <c r="V98" s="38"/>
      <c r="W98" s="38"/>
      <c r="X98" s="38"/>
    </row>
    <row r="99" customHeight="1" spans="1:24">
      <c r="A99" s="38" t="s">
        <v>70</v>
      </c>
      <c r="B99" s="192" t="str">
        <f t="shared" si="1"/>
        <v>463001 昆明市呈贡区人民政府洛龙街道办事处</v>
      </c>
      <c r="C99" s="259" t="s">
        <v>280</v>
      </c>
      <c r="D99" s="192" t="s">
        <v>281</v>
      </c>
      <c r="E99" s="192" t="s">
        <v>102</v>
      </c>
      <c r="F99" s="192" t="s">
        <v>103</v>
      </c>
      <c r="G99" s="192" t="s">
        <v>284</v>
      </c>
      <c r="H99" s="21" t="s">
        <v>285</v>
      </c>
      <c r="I99" s="87">
        <v>213600</v>
      </c>
      <c r="J99" s="87">
        <v>213600</v>
      </c>
      <c r="K99" s="38"/>
      <c r="L99" s="38"/>
      <c r="M99" s="87">
        <v>213600</v>
      </c>
      <c r="N99" s="38"/>
      <c r="O99" s="87">
        <v>213600</v>
      </c>
      <c r="P99" s="38"/>
      <c r="Q99" s="38"/>
      <c r="R99" s="38"/>
      <c r="S99" s="38"/>
      <c r="T99" s="38"/>
      <c r="U99" s="38"/>
      <c r="V99" s="38"/>
      <c r="W99" s="38"/>
      <c r="X99" s="38"/>
    </row>
    <row r="100" customHeight="1" spans="1:24">
      <c r="A100" s="38" t="s">
        <v>70</v>
      </c>
      <c r="B100" s="192" t="str">
        <f t="shared" si="1"/>
        <v>463001 昆明市呈贡区人民政府洛龙街道办事处</v>
      </c>
      <c r="C100" s="259" t="s">
        <v>286</v>
      </c>
      <c r="D100" s="192" t="s">
        <v>287</v>
      </c>
      <c r="E100" s="192" t="s">
        <v>102</v>
      </c>
      <c r="F100" s="192" t="s">
        <v>103</v>
      </c>
      <c r="G100" s="192" t="s">
        <v>282</v>
      </c>
      <c r="H100" s="21" t="s">
        <v>283</v>
      </c>
      <c r="I100" s="87">
        <v>59829</v>
      </c>
      <c r="J100" s="87">
        <v>59829</v>
      </c>
      <c r="K100" s="38"/>
      <c r="L100" s="38"/>
      <c r="M100" s="87">
        <v>59829</v>
      </c>
      <c r="N100" s="38"/>
      <c r="O100" s="87">
        <v>59829</v>
      </c>
      <c r="P100" s="38"/>
      <c r="Q100" s="38"/>
      <c r="R100" s="38"/>
      <c r="S100" s="38"/>
      <c r="T100" s="38"/>
      <c r="U100" s="38"/>
      <c r="V100" s="38"/>
      <c r="W100" s="38"/>
      <c r="X100" s="38"/>
    </row>
    <row r="101" customHeight="1" spans="1:24">
      <c r="A101" s="38" t="s">
        <v>70</v>
      </c>
      <c r="B101" s="192" t="str">
        <f t="shared" si="1"/>
        <v>463001 昆明市呈贡区人民政府洛龙街道办事处</v>
      </c>
      <c r="C101" s="259" t="s">
        <v>286</v>
      </c>
      <c r="D101" s="192" t="s">
        <v>287</v>
      </c>
      <c r="E101" s="192" t="s">
        <v>102</v>
      </c>
      <c r="F101" s="192" t="s">
        <v>103</v>
      </c>
      <c r="G101" s="192" t="s">
        <v>288</v>
      </c>
      <c r="H101" s="21" t="s">
        <v>289</v>
      </c>
      <c r="I101" s="87">
        <v>7707</v>
      </c>
      <c r="J101" s="87">
        <v>7707</v>
      </c>
      <c r="K101" s="38"/>
      <c r="L101" s="38"/>
      <c r="M101" s="87">
        <v>7707</v>
      </c>
      <c r="N101" s="38"/>
      <c r="O101" s="87">
        <v>7707</v>
      </c>
      <c r="P101" s="38"/>
      <c r="Q101" s="38"/>
      <c r="R101" s="38"/>
      <c r="S101" s="38"/>
      <c r="T101" s="38"/>
      <c r="U101" s="38"/>
      <c r="V101" s="38"/>
      <c r="W101" s="38"/>
      <c r="X101" s="38"/>
    </row>
    <row r="102" customHeight="1" spans="1:24">
      <c r="A102" s="38" t="s">
        <v>70</v>
      </c>
      <c r="B102" s="192" t="str">
        <f t="shared" si="1"/>
        <v>463001 昆明市呈贡区人民政府洛龙街道办事处</v>
      </c>
      <c r="C102" s="259" t="s">
        <v>286</v>
      </c>
      <c r="D102" s="192" t="s">
        <v>287</v>
      </c>
      <c r="E102" s="192" t="s">
        <v>102</v>
      </c>
      <c r="F102" s="192" t="s">
        <v>103</v>
      </c>
      <c r="G102" s="192" t="s">
        <v>290</v>
      </c>
      <c r="H102" s="21" t="s">
        <v>291</v>
      </c>
      <c r="I102" s="87">
        <v>11907</v>
      </c>
      <c r="J102" s="87">
        <v>11907</v>
      </c>
      <c r="K102" s="38"/>
      <c r="L102" s="38"/>
      <c r="M102" s="87">
        <v>11907</v>
      </c>
      <c r="N102" s="38"/>
      <c r="O102" s="87">
        <v>11907</v>
      </c>
      <c r="P102" s="38"/>
      <c r="Q102" s="38"/>
      <c r="R102" s="38"/>
      <c r="S102" s="38"/>
      <c r="T102" s="38"/>
      <c r="U102" s="38"/>
      <c r="V102" s="38"/>
      <c r="W102" s="38"/>
      <c r="X102" s="38"/>
    </row>
    <row r="103" customHeight="1" spans="1:24">
      <c r="A103" s="38" t="s">
        <v>70</v>
      </c>
      <c r="B103" s="192" t="str">
        <f t="shared" si="1"/>
        <v>463001 昆明市呈贡区人民政府洛龙街道办事处</v>
      </c>
      <c r="C103" s="259" t="s">
        <v>286</v>
      </c>
      <c r="D103" s="192" t="s">
        <v>287</v>
      </c>
      <c r="E103" s="192" t="s">
        <v>102</v>
      </c>
      <c r="F103" s="192" t="s">
        <v>103</v>
      </c>
      <c r="G103" s="192" t="s">
        <v>292</v>
      </c>
      <c r="H103" s="21" t="s">
        <v>293</v>
      </c>
      <c r="I103" s="87">
        <v>10500</v>
      </c>
      <c r="J103" s="87">
        <v>10500</v>
      </c>
      <c r="K103" s="38"/>
      <c r="L103" s="38"/>
      <c r="M103" s="87">
        <v>10500</v>
      </c>
      <c r="N103" s="38"/>
      <c r="O103" s="87">
        <v>10500</v>
      </c>
      <c r="P103" s="38"/>
      <c r="Q103" s="38"/>
      <c r="R103" s="38"/>
      <c r="S103" s="38"/>
      <c r="T103" s="38"/>
      <c r="U103" s="38"/>
      <c r="V103" s="38"/>
      <c r="W103" s="38"/>
      <c r="X103" s="38"/>
    </row>
    <row r="104" customHeight="1" spans="1:24">
      <c r="A104" s="38" t="s">
        <v>70</v>
      </c>
      <c r="B104" s="192" t="str">
        <f t="shared" si="1"/>
        <v>463001 昆明市呈贡区人民政府洛龙街道办事处</v>
      </c>
      <c r="C104" s="259" t="s">
        <v>286</v>
      </c>
      <c r="D104" s="192" t="s">
        <v>287</v>
      </c>
      <c r="E104" s="192" t="s">
        <v>102</v>
      </c>
      <c r="F104" s="192" t="s">
        <v>103</v>
      </c>
      <c r="G104" s="192" t="s">
        <v>294</v>
      </c>
      <c r="H104" s="21" t="s">
        <v>295</v>
      </c>
      <c r="I104" s="87">
        <v>12600</v>
      </c>
      <c r="J104" s="87">
        <v>12600</v>
      </c>
      <c r="K104" s="38"/>
      <c r="L104" s="38"/>
      <c r="M104" s="87">
        <v>12600</v>
      </c>
      <c r="N104" s="38"/>
      <c r="O104" s="87">
        <v>12600</v>
      </c>
      <c r="P104" s="38"/>
      <c r="Q104" s="38"/>
      <c r="R104" s="38"/>
      <c r="S104" s="38"/>
      <c r="T104" s="38"/>
      <c r="U104" s="38"/>
      <c r="V104" s="38"/>
      <c r="W104" s="38"/>
      <c r="X104" s="38"/>
    </row>
    <row r="105" customHeight="1" spans="1:24">
      <c r="A105" s="38" t="s">
        <v>70</v>
      </c>
      <c r="B105" s="192" t="str">
        <f t="shared" si="1"/>
        <v>463001 昆明市呈贡区人民政府洛龙街道办事处</v>
      </c>
      <c r="C105" s="259" t="s">
        <v>286</v>
      </c>
      <c r="D105" s="192" t="s">
        <v>287</v>
      </c>
      <c r="E105" s="192" t="s">
        <v>102</v>
      </c>
      <c r="F105" s="192" t="s">
        <v>103</v>
      </c>
      <c r="G105" s="192" t="s">
        <v>296</v>
      </c>
      <c r="H105" s="21" t="s">
        <v>297</v>
      </c>
      <c r="I105" s="87">
        <v>16800</v>
      </c>
      <c r="J105" s="87">
        <v>16800</v>
      </c>
      <c r="K105" s="38"/>
      <c r="L105" s="38"/>
      <c r="M105" s="87">
        <v>16800</v>
      </c>
      <c r="N105" s="38"/>
      <c r="O105" s="87">
        <v>16800</v>
      </c>
      <c r="P105" s="38"/>
      <c r="Q105" s="38"/>
      <c r="R105" s="38"/>
      <c r="S105" s="38"/>
      <c r="T105" s="38"/>
      <c r="U105" s="38"/>
      <c r="V105" s="38"/>
      <c r="W105" s="38"/>
      <c r="X105" s="38"/>
    </row>
    <row r="106" customHeight="1" spans="1:24">
      <c r="A106" s="38" t="s">
        <v>70</v>
      </c>
      <c r="B106" s="192" t="str">
        <f t="shared" si="1"/>
        <v>463001 昆明市呈贡区人民政府洛龙街道办事处</v>
      </c>
      <c r="C106" s="259" t="s">
        <v>286</v>
      </c>
      <c r="D106" s="192" t="s">
        <v>287</v>
      </c>
      <c r="E106" s="192" t="s">
        <v>102</v>
      </c>
      <c r="F106" s="192" t="s">
        <v>103</v>
      </c>
      <c r="G106" s="192" t="s">
        <v>298</v>
      </c>
      <c r="H106" s="21" t="s">
        <v>299</v>
      </c>
      <c r="I106" s="87">
        <v>21000</v>
      </c>
      <c r="J106" s="87">
        <v>21000</v>
      </c>
      <c r="K106" s="38"/>
      <c r="L106" s="38"/>
      <c r="M106" s="87">
        <v>21000</v>
      </c>
      <c r="N106" s="38"/>
      <c r="O106" s="87">
        <v>21000</v>
      </c>
      <c r="P106" s="38"/>
      <c r="Q106" s="38"/>
      <c r="R106" s="38"/>
      <c r="S106" s="38"/>
      <c r="T106" s="38"/>
      <c r="U106" s="38"/>
      <c r="V106" s="38"/>
      <c r="W106" s="38"/>
      <c r="X106" s="38"/>
    </row>
    <row r="107" customHeight="1" spans="1:24">
      <c r="A107" s="38" t="s">
        <v>70</v>
      </c>
      <c r="B107" s="192" t="str">
        <f t="shared" si="1"/>
        <v>463001 昆明市呈贡区人民政府洛龙街道办事处</v>
      </c>
      <c r="C107" s="259" t="s">
        <v>286</v>
      </c>
      <c r="D107" s="192" t="s">
        <v>287</v>
      </c>
      <c r="E107" s="192" t="s">
        <v>102</v>
      </c>
      <c r="F107" s="192" t="s">
        <v>103</v>
      </c>
      <c r="G107" s="192" t="s">
        <v>284</v>
      </c>
      <c r="H107" s="21" t="s">
        <v>285</v>
      </c>
      <c r="I107" s="87">
        <v>63000</v>
      </c>
      <c r="J107" s="87">
        <v>63000</v>
      </c>
      <c r="K107" s="38"/>
      <c r="L107" s="38"/>
      <c r="M107" s="87">
        <v>63000</v>
      </c>
      <c r="N107" s="38"/>
      <c r="O107" s="87">
        <v>63000</v>
      </c>
      <c r="P107" s="38"/>
      <c r="Q107" s="38"/>
      <c r="R107" s="38"/>
      <c r="S107" s="38"/>
      <c r="T107" s="38"/>
      <c r="U107" s="38"/>
      <c r="V107" s="38"/>
      <c r="W107" s="38"/>
      <c r="X107" s="38"/>
    </row>
    <row r="108" customHeight="1" spans="1:24">
      <c r="A108" s="38" t="s">
        <v>70</v>
      </c>
      <c r="B108" s="192" t="str">
        <f t="shared" si="1"/>
        <v>463001 昆明市呈贡区人民政府洛龙街道办事处</v>
      </c>
      <c r="C108" s="259" t="s">
        <v>286</v>
      </c>
      <c r="D108" s="192" t="s">
        <v>287</v>
      </c>
      <c r="E108" s="192" t="s">
        <v>102</v>
      </c>
      <c r="F108" s="192" t="s">
        <v>103</v>
      </c>
      <c r="G108" s="192" t="s">
        <v>275</v>
      </c>
      <c r="H108" s="21" t="s">
        <v>276</v>
      </c>
      <c r="I108" s="87">
        <v>18900</v>
      </c>
      <c r="J108" s="87">
        <v>18900</v>
      </c>
      <c r="K108" s="38"/>
      <c r="L108" s="38"/>
      <c r="M108" s="87">
        <v>18900</v>
      </c>
      <c r="N108" s="38"/>
      <c r="O108" s="87">
        <v>18900</v>
      </c>
      <c r="P108" s="38"/>
      <c r="Q108" s="38"/>
      <c r="R108" s="38"/>
      <c r="S108" s="38"/>
      <c r="T108" s="38"/>
      <c r="U108" s="38"/>
      <c r="V108" s="38"/>
      <c r="W108" s="38"/>
      <c r="X108" s="38"/>
    </row>
    <row r="109" customHeight="1" spans="1:24">
      <c r="A109" s="38" t="s">
        <v>70</v>
      </c>
      <c r="B109" s="192" t="str">
        <f t="shared" si="1"/>
        <v>463001 昆明市呈贡区人民政府洛龙街道办事处</v>
      </c>
      <c r="C109" s="259" t="s">
        <v>286</v>
      </c>
      <c r="D109" s="192" t="s">
        <v>287</v>
      </c>
      <c r="E109" s="192" t="s">
        <v>104</v>
      </c>
      <c r="F109" s="192" t="s">
        <v>105</v>
      </c>
      <c r="G109" s="192" t="s">
        <v>282</v>
      </c>
      <c r="H109" s="21" t="s">
        <v>283</v>
      </c>
      <c r="I109" s="87">
        <v>131054</v>
      </c>
      <c r="J109" s="87">
        <v>131054</v>
      </c>
      <c r="K109" s="38"/>
      <c r="L109" s="38"/>
      <c r="M109" s="87">
        <v>131054</v>
      </c>
      <c r="N109" s="38"/>
      <c r="O109" s="87">
        <v>131054</v>
      </c>
      <c r="P109" s="38"/>
      <c r="Q109" s="38"/>
      <c r="R109" s="38"/>
      <c r="S109" s="38"/>
      <c r="T109" s="38"/>
      <c r="U109" s="38"/>
      <c r="V109" s="38"/>
      <c r="W109" s="38"/>
      <c r="X109" s="38"/>
    </row>
    <row r="110" customHeight="1" spans="1:24">
      <c r="A110" s="38" t="s">
        <v>70</v>
      </c>
      <c r="B110" s="192" t="str">
        <f t="shared" si="1"/>
        <v>463001 昆明市呈贡区人民政府洛龙街道办事处</v>
      </c>
      <c r="C110" s="259" t="s">
        <v>286</v>
      </c>
      <c r="D110" s="192" t="s">
        <v>287</v>
      </c>
      <c r="E110" s="192" t="s">
        <v>104</v>
      </c>
      <c r="F110" s="192" t="s">
        <v>105</v>
      </c>
      <c r="G110" s="192" t="s">
        <v>288</v>
      </c>
      <c r="H110" s="21" t="s">
        <v>289</v>
      </c>
      <c r="I110" s="87">
        <v>16882</v>
      </c>
      <c r="J110" s="87">
        <v>16882</v>
      </c>
      <c r="K110" s="38"/>
      <c r="L110" s="38"/>
      <c r="M110" s="87">
        <v>16882</v>
      </c>
      <c r="N110" s="38"/>
      <c r="O110" s="87">
        <v>16882</v>
      </c>
      <c r="P110" s="38"/>
      <c r="Q110" s="38"/>
      <c r="R110" s="38"/>
      <c r="S110" s="38"/>
      <c r="T110" s="38"/>
      <c r="U110" s="38"/>
      <c r="V110" s="38"/>
      <c r="W110" s="38"/>
      <c r="X110" s="38"/>
    </row>
    <row r="111" customHeight="1" spans="1:24">
      <c r="A111" s="38" t="s">
        <v>70</v>
      </c>
      <c r="B111" s="192" t="str">
        <f t="shared" si="1"/>
        <v>463001 昆明市呈贡区人民政府洛龙街道办事处</v>
      </c>
      <c r="C111" s="259" t="s">
        <v>286</v>
      </c>
      <c r="D111" s="192" t="s">
        <v>287</v>
      </c>
      <c r="E111" s="192" t="s">
        <v>104</v>
      </c>
      <c r="F111" s="192" t="s">
        <v>105</v>
      </c>
      <c r="G111" s="192" t="s">
        <v>290</v>
      </c>
      <c r="H111" s="21" t="s">
        <v>291</v>
      </c>
      <c r="I111" s="87">
        <v>26082</v>
      </c>
      <c r="J111" s="87">
        <v>26082</v>
      </c>
      <c r="K111" s="38"/>
      <c r="L111" s="38"/>
      <c r="M111" s="87">
        <v>26082</v>
      </c>
      <c r="N111" s="38"/>
      <c r="O111" s="87">
        <v>26082</v>
      </c>
      <c r="P111" s="38"/>
      <c r="Q111" s="38"/>
      <c r="R111" s="38"/>
      <c r="S111" s="38"/>
      <c r="T111" s="38"/>
      <c r="U111" s="38"/>
      <c r="V111" s="38"/>
      <c r="W111" s="38"/>
      <c r="X111" s="38"/>
    </row>
    <row r="112" customHeight="1" spans="1:24">
      <c r="A112" s="38" t="s">
        <v>70</v>
      </c>
      <c r="B112" s="192" t="str">
        <f t="shared" si="1"/>
        <v>463001 昆明市呈贡区人民政府洛龙街道办事处</v>
      </c>
      <c r="C112" s="259" t="s">
        <v>286</v>
      </c>
      <c r="D112" s="192" t="s">
        <v>287</v>
      </c>
      <c r="E112" s="192" t="s">
        <v>104</v>
      </c>
      <c r="F112" s="192" t="s">
        <v>105</v>
      </c>
      <c r="G112" s="192" t="s">
        <v>292</v>
      </c>
      <c r="H112" s="21" t="s">
        <v>293</v>
      </c>
      <c r="I112" s="87">
        <v>23000</v>
      </c>
      <c r="J112" s="87">
        <v>23000</v>
      </c>
      <c r="K112" s="38"/>
      <c r="L112" s="38"/>
      <c r="M112" s="87">
        <v>23000</v>
      </c>
      <c r="N112" s="38"/>
      <c r="O112" s="87">
        <v>23000</v>
      </c>
      <c r="P112" s="38"/>
      <c r="Q112" s="38"/>
      <c r="R112" s="38"/>
      <c r="S112" s="38"/>
      <c r="T112" s="38"/>
      <c r="U112" s="38"/>
      <c r="V112" s="38"/>
      <c r="W112" s="38"/>
      <c r="X112" s="38"/>
    </row>
    <row r="113" customHeight="1" spans="1:24">
      <c r="A113" s="38" t="s">
        <v>70</v>
      </c>
      <c r="B113" s="192" t="str">
        <f t="shared" si="1"/>
        <v>463001 昆明市呈贡区人民政府洛龙街道办事处</v>
      </c>
      <c r="C113" s="259" t="s">
        <v>286</v>
      </c>
      <c r="D113" s="192" t="s">
        <v>287</v>
      </c>
      <c r="E113" s="192" t="s">
        <v>104</v>
      </c>
      <c r="F113" s="192" t="s">
        <v>105</v>
      </c>
      <c r="G113" s="192" t="s">
        <v>294</v>
      </c>
      <c r="H113" s="21" t="s">
        <v>295</v>
      </c>
      <c r="I113" s="87">
        <v>27600</v>
      </c>
      <c r="J113" s="87">
        <v>27600</v>
      </c>
      <c r="K113" s="38"/>
      <c r="L113" s="38"/>
      <c r="M113" s="87">
        <v>27600</v>
      </c>
      <c r="N113" s="38"/>
      <c r="O113" s="87">
        <v>27600</v>
      </c>
      <c r="P113" s="38"/>
      <c r="Q113" s="38"/>
      <c r="R113" s="38"/>
      <c r="S113" s="38"/>
      <c r="T113" s="38"/>
      <c r="U113" s="38"/>
      <c r="V113" s="38"/>
      <c r="W113" s="38"/>
      <c r="X113" s="38"/>
    </row>
    <row r="114" customHeight="1" spans="1:24">
      <c r="A114" s="38" t="s">
        <v>70</v>
      </c>
      <c r="B114" s="192" t="str">
        <f t="shared" si="1"/>
        <v>463001 昆明市呈贡区人民政府洛龙街道办事处</v>
      </c>
      <c r="C114" s="259" t="s">
        <v>286</v>
      </c>
      <c r="D114" s="192" t="s">
        <v>287</v>
      </c>
      <c r="E114" s="192" t="s">
        <v>104</v>
      </c>
      <c r="F114" s="192" t="s">
        <v>105</v>
      </c>
      <c r="G114" s="192" t="s">
        <v>296</v>
      </c>
      <c r="H114" s="21" t="s">
        <v>297</v>
      </c>
      <c r="I114" s="87">
        <v>27600</v>
      </c>
      <c r="J114" s="87">
        <v>27600</v>
      </c>
      <c r="K114" s="38"/>
      <c r="L114" s="38"/>
      <c r="M114" s="87">
        <v>27600</v>
      </c>
      <c r="N114" s="38"/>
      <c r="O114" s="87">
        <v>27600</v>
      </c>
      <c r="P114" s="38"/>
      <c r="Q114" s="38"/>
      <c r="R114" s="38"/>
      <c r="S114" s="38"/>
      <c r="T114" s="38"/>
      <c r="U114" s="38"/>
      <c r="V114" s="38"/>
      <c r="W114" s="38"/>
      <c r="X114" s="38"/>
    </row>
    <row r="115" customHeight="1" spans="1:24">
      <c r="A115" s="38" t="s">
        <v>70</v>
      </c>
      <c r="B115" s="192" t="str">
        <f t="shared" si="1"/>
        <v>463001 昆明市呈贡区人民政府洛龙街道办事处</v>
      </c>
      <c r="C115" s="259" t="s">
        <v>286</v>
      </c>
      <c r="D115" s="192" t="s">
        <v>287</v>
      </c>
      <c r="E115" s="192" t="s">
        <v>104</v>
      </c>
      <c r="F115" s="192" t="s">
        <v>105</v>
      </c>
      <c r="G115" s="192" t="s">
        <v>298</v>
      </c>
      <c r="H115" s="21" t="s">
        <v>299</v>
      </c>
      <c r="I115" s="87">
        <v>46000</v>
      </c>
      <c r="J115" s="87">
        <v>46000</v>
      </c>
      <c r="K115" s="38"/>
      <c r="L115" s="38"/>
      <c r="M115" s="87">
        <v>46000</v>
      </c>
      <c r="N115" s="38"/>
      <c r="O115" s="87">
        <v>46000</v>
      </c>
      <c r="P115" s="38"/>
      <c r="Q115" s="38"/>
      <c r="R115" s="38"/>
      <c r="S115" s="38"/>
      <c r="T115" s="38"/>
      <c r="U115" s="38"/>
      <c r="V115" s="38"/>
      <c r="W115" s="38"/>
      <c r="X115" s="38"/>
    </row>
    <row r="116" customHeight="1" spans="1:24">
      <c r="A116" s="38" t="s">
        <v>70</v>
      </c>
      <c r="B116" s="192" t="str">
        <f t="shared" si="1"/>
        <v>463001 昆明市呈贡区人民政府洛龙街道办事处</v>
      </c>
      <c r="C116" s="259" t="s">
        <v>286</v>
      </c>
      <c r="D116" s="192" t="s">
        <v>287</v>
      </c>
      <c r="E116" s="192" t="s">
        <v>104</v>
      </c>
      <c r="F116" s="192" t="s">
        <v>105</v>
      </c>
      <c r="G116" s="192" t="s">
        <v>284</v>
      </c>
      <c r="H116" s="21" t="s">
        <v>285</v>
      </c>
      <c r="I116" s="87">
        <v>138000</v>
      </c>
      <c r="J116" s="87">
        <v>138000</v>
      </c>
      <c r="K116" s="38"/>
      <c r="L116" s="38"/>
      <c r="M116" s="87">
        <v>138000</v>
      </c>
      <c r="N116" s="38"/>
      <c r="O116" s="87">
        <v>138000</v>
      </c>
      <c r="P116" s="38"/>
      <c r="Q116" s="38"/>
      <c r="R116" s="38"/>
      <c r="S116" s="38"/>
      <c r="T116" s="38"/>
      <c r="U116" s="38"/>
      <c r="V116" s="38"/>
      <c r="W116" s="38"/>
      <c r="X116" s="38"/>
    </row>
    <row r="117" customHeight="1" spans="1:24">
      <c r="A117" s="38" t="s">
        <v>70</v>
      </c>
      <c r="B117" s="192" t="str">
        <f t="shared" si="1"/>
        <v>463001 昆明市呈贡区人民政府洛龙街道办事处</v>
      </c>
      <c r="C117" s="259" t="s">
        <v>286</v>
      </c>
      <c r="D117" s="192" t="s">
        <v>287</v>
      </c>
      <c r="E117" s="192" t="s">
        <v>112</v>
      </c>
      <c r="F117" s="192" t="s">
        <v>113</v>
      </c>
      <c r="G117" s="192" t="s">
        <v>300</v>
      </c>
      <c r="H117" s="21" t="s">
        <v>301</v>
      </c>
      <c r="I117" s="87">
        <v>6300</v>
      </c>
      <c r="J117" s="87">
        <v>6300</v>
      </c>
      <c r="K117" s="38"/>
      <c r="L117" s="38"/>
      <c r="M117" s="87">
        <v>6300</v>
      </c>
      <c r="N117" s="38"/>
      <c r="O117" s="87">
        <v>6300</v>
      </c>
      <c r="P117" s="38"/>
      <c r="Q117" s="38"/>
      <c r="R117" s="38"/>
      <c r="S117" s="38"/>
      <c r="T117" s="38"/>
      <c r="U117" s="38"/>
      <c r="V117" s="38"/>
      <c r="W117" s="38"/>
      <c r="X117" s="38"/>
    </row>
    <row r="118" customHeight="1" spans="1:24">
      <c r="A118" s="38" t="s">
        <v>70</v>
      </c>
      <c r="B118" s="192" t="str">
        <f t="shared" si="1"/>
        <v>463001 昆明市呈贡区人民政府洛龙街道办事处</v>
      </c>
      <c r="C118" s="259" t="s">
        <v>286</v>
      </c>
      <c r="D118" s="192" t="s">
        <v>287</v>
      </c>
      <c r="E118" s="192" t="s">
        <v>112</v>
      </c>
      <c r="F118" s="192" t="s">
        <v>113</v>
      </c>
      <c r="G118" s="192" t="s">
        <v>300</v>
      </c>
      <c r="H118" s="21" t="s">
        <v>301</v>
      </c>
      <c r="I118" s="87">
        <v>13800</v>
      </c>
      <c r="J118" s="87">
        <v>13800</v>
      </c>
      <c r="K118" s="38"/>
      <c r="L118" s="38"/>
      <c r="M118" s="87">
        <v>13800</v>
      </c>
      <c r="N118" s="38"/>
      <c r="O118" s="87">
        <v>13800</v>
      </c>
      <c r="P118" s="38"/>
      <c r="Q118" s="38"/>
      <c r="R118" s="38"/>
      <c r="S118" s="38"/>
      <c r="T118" s="38"/>
      <c r="U118" s="38"/>
      <c r="V118" s="38"/>
      <c r="W118" s="38"/>
      <c r="X118" s="38"/>
    </row>
    <row r="119" customHeight="1" spans="1:24">
      <c r="A119" s="38" t="s">
        <v>70</v>
      </c>
      <c r="B119" s="192" t="str">
        <f t="shared" si="1"/>
        <v>463001 昆明市呈贡区人民政府洛龙街道办事处</v>
      </c>
      <c r="C119" s="259" t="s">
        <v>286</v>
      </c>
      <c r="D119" s="192" t="s">
        <v>287</v>
      </c>
      <c r="E119" s="192" t="s">
        <v>118</v>
      </c>
      <c r="F119" s="192" t="s">
        <v>119</v>
      </c>
      <c r="G119" s="192" t="s">
        <v>282</v>
      </c>
      <c r="H119" s="21" t="s">
        <v>283</v>
      </c>
      <c r="I119" s="87">
        <v>3000</v>
      </c>
      <c r="J119" s="87">
        <v>3000</v>
      </c>
      <c r="K119" s="38"/>
      <c r="L119" s="38"/>
      <c r="M119" s="87">
        <v>3000</v>
      </c>
      <c r="N119" s="38"/>
      <c r="O119" s="87">
        <v>3000</v>
      </c>
      <c r="P119" s="38"/>
      <c r="Q119" s="38"/>
      <c r="R119" s="38"/>
      <c r="S119" s="38"/>
      <c r="T119" s="38"/>
      <c r="U119" s="38"/>
      <c r="V119" s="38"/>
      <c r="W119" s="38"/>
      <c r="X119" s="38"/>
    </row>
    <row r="120" customHeight="1" spans="1:24">
      <c r="A120" s="38" t="s">
        <v>70</v>
      </c>
      <c r="B120" s="192" t="str">
        <f t="shared" si="1"/>
        <v>463001 昆明市呈贡区人民政府洛龙街道办事处</v>
      </c>
      <c r="C120" s="259" t="s">
        <v>286</v>
      </c>
      <c r="D120" s="192" t="s">
        <v>287</v>
      </c>
      <c r="E120" s="192" t="s">
        <v>120</v>
      </c>
      <c r="F120" s="192" t="s">
        <v>121</v>
      </c>
      <c r="G120" s="192" t="s">
        <v>282</v>
      </c>
      <c r="H120" s="21" t="s">
        <v>283</v>
      </c>
      <c r="I120" s="87">
        <v>4800</v>
      </c>
      <c r="J120" s="87">
        <v>4800</v>
      </c>
      <c r="K120" s="38"/>
      <c r="L120" s="38"/>
      <c r="M120" s="87">
        <v>4800</v>
      </c>
      <c r="N120" s="38"/>
      <c r="O120" s="87">
        <v>4800</v>
      </c>
      <c r="P120" s="38"/>
      <c r="Q120" s="38"/>
      <c r="R120" s="38"/>
      <c r="S120" s="38"/>
      <c r="T120" s="38"/>
      <c r="U120" s="38"/>
      <c r="V120" s="38"/>
      <c r="W120" s="38"/>
      <c r="X120" s="38"/>
    </row>
    <row r="121" ht="17.25" customHeight="1" spans="1:24">
      <c r="A121" s="35" t="s">
        <v>200</v>
      </c>
      <c r="B121" s="36"/>
      <c r="C121" s="197"/>
      <c r="D121" s="197"/>
      <c r="E121" s="197"/>
      <c r="F121" s="197"/>
      <c r="G121" s="197"/>
      <c r="H121" s="198"/>
      <c r="I121" s="87">
        <v>33370608.08</v>
      </c>
      <c r="J121" s="87">
        <v>33370608.08</v>
      </c>
      <c r="K121" s="87"/>
      <c r="L121" s="87"/>
      <c r="M121" s="87">
        <v>33370608.08</v>
      </c>
      <c r="N121" s="87"/>
      <c r="O121" s="87">
        <v>33370608.08</v>
      </c>
      <c r="P121" s="87"/>
      <c r="Q121" s="87"/>
      <c r="R121" s="87"/>
      <c r="S121" s="87"/>
      <c r="T121" s="87"/>
      <c r="U121" s="87"/>
      <c r="V121" s="87"/>
      <c r="W121" s="87"/>
      <c r="X121" s="87"/>
    </row>
  </sheetData>
  <mergeCells count="31">
    <mergeCell ref="A3:X3"/>
    <mergeCell ref="A4:H4"/>
    <mergeCell ref="I5:X5"/>
    <mergeCell ref="J6:N6"/>
    <mergeCell ref="O6:Q6"/>
    <mergeCell ref="S6:X6"/>
    <mergeCell ref="A121:H12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6"/>
  <sheetViews>
    <sheetView showZeros="0" topLeftCell="G1" workbookViewId="0">
      <pane ySplit="1" topLeftCell="A2" activePane="bottomLeft" state="frozen"/>
      <selection/>
      <selection pane="bottomLeft" activeCell="P13" sqref="P13:P15"/>
    </sheetView>
  </sheetViews>
  <sheetFormatPr defaultColWidth="9.14166666666667" defaultRowHeight="14.25" customHeight="1"/>
  <cols>
    <col min="1" max="1" width="10.2833333333333" customWidth="1"/>
    <col min="2" max="2" width="13.425" style="148" customWidth="1"/>
    <col min="3" max="3" width="32.85" customWidth="1"/>
    <col min="4" max="4" width="29.2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7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8"/>
      <c r="E2" s="2"/>
      <c r="F2" s="2"/>
      <c r="G2" s="2"/>
      <c r="H2" s="2"/>
      <c r="U2" s="186"/>
      <c r="W2" s="187" t="s">
        <v>302</v>
      </c>
    </row>
    <row r="3" ht="46.5" customHeight="1" spans="1:23">
      <c r="A3" s="4" t="str">
        <f>"2025"&amp;"年部门项目支出预算表"</f>
        <v>2025年部门项目支出预算表</v>
      </c>
      <c r="B3" s="9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"单位名称："&amp;"昆明市呈贡区人民政府洛龙街道办事处"</f>
        <v>单位名称：昆明市呈贡区人民政府洛龙街道办事处</v>
      </c>
      <c r="B4" s="179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86"/>
      <c r="W4" s="130" t="s">
        <v>1</v>
      </c>
    </row>
    <row r="5" ht="21.75" customHeight="1" spans="1:23">
      <c r="A5" s="9" t="s">
        <v>303</v>
      </c>
      <c r="B5" s="10" t="s">
        <v>211</v>
      </c>
      <c r="C5" s="9" t="s">
        <v>212</v>
      </c>
      <c r="D5" s="9" t="s">
        <v>304</v>
      </c>
      <c r="E5" s="10" t="s">
        <v>213</v>
      </c>
      <c r="F5" s="10" t="s">
        <v>214</v>
      </c>
      <c r="G5" s="10" t="s">
        <v>305</v>
      </c>
      <c r="H5" s="10" t="s">
        <v>306</v>
      </c>
      <c r="I5" s="29" t="s">
        <v>55</v>
      </c>
      <c r="J5" s="11" t="s">
        <v>307</v>
      </c>
      <c r="K5" s="12"/>
      <c r="L5" s="12"/>
      <c r="M5" s="13"/>
      <c r="N5" s="11" t="s">
        <v>219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15"/>
      <c r="C6" s="14"/>
      <c r="D6" s="14"/>
      <c r="E6" s="15"/>
      <c r="F6" s="15"/>
      <c r="G6" s="15"/>
      <c r="H6" s="15"/>
      <c r="I6" s="30"/>
      <c r="J6" s="182" t="s">
        <v>58</v>
      </c>
      <c r="K6" s="18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225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15"/>
      <c r="C7" s="30"/>
      <c r="D7" s="30"/>
      <c r="E7" s="30"/>
      <c r="F7" s="30"/>
      <c r="G7" s="30"/>
      <c r="H7" s="30"/>
      <c r="I7" s="30"/>
      <c r="J7" s="184" t="s">
        <v>57</v>
      </c>
      <c r="K7" s="10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8"/>
      <c r="C8" s="17"/>
      <c r="D8" s="17"/>
      <c r="E8" s="18"/>
      <c r="F8" s="18"/>
      <c r="G8" s="18"/>
      <c r="H8" s="18"/>
      <c r="I8" s="19"/>
      <c r="J8" s="73" t="s">
        <v>57</v>
      </c>
      <c r="K8" s="73" t="s">
        <v>308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15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2.5" spans="1:23">
      <c r="A10" s="21" t="s">
        <v>309</v>
      </c>
      <c r="B10" s="260" t="s">
        <v>310</v>
      </c>
      <c r="C10" s="21" t="s">
        <v>311</v>
      </c>
      <c r="D10" s="20" t="s">
        <v>70</v>
      </c>
      <c r="E10" s="21" t="s">
        <v>106</v>
      </c>
      <c r="F10" s="21" t="s">
        <v>107</v>
      </c>
      <c r="G10" s="21" t="s">
        <v>312</v>
      </c>
      <c r="H10" s="21" t="s">
        <v>313</v>
      </c>
      <c r="I10" s="185">
        <v>100000</v>
      </c>
      <c r="J10" s="185">
        <v>100000</v>
      </c>
      <c r="K10" s="185">
        <v>100000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22.5" spans="1:23">
      <c r="A11" s="21" t="s">
        <v>309</v>
      </c>
      <c r="B11" s="260" t="s">
        <v>310</v>
      </c>
      <c r="C11" s="21" t="s">
        <v>311</v>
      </c>
      <c r="D11" s="20" t="s">
        <v>70</v>
      </c>
      <c r="E11" s="21" t="s">
        <v>106</v>
      </c>
      <c r="F11" s="21" t="s">
        <v>107</v>
      </c>
      <c r="G11" s="21" t="s">
        <v>314</v>
      </c>
      <c r="H11" s="21" t="s">
        <v>315</v>
      </c>
      <c r="I11" s="185">
        <v>4400000</v>
      </c>
      <c r="J11" s="185">
        <v>4400000</v>
      </c>
      <c r="K11" s="185">
        <v>4400000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22.5" spans="1:23">
      <c r="A12" s="21" t="s">
        <v>309</v>
      </c>
      <c r="B12" s="260" t="s">
        <v>316</v>
      </c>
      <c r="C12" s="21" t="s">
        <v>317</v>
      </c>
      <c r="D12" s="20" t="s">
        <v>70</v>
      </c>
      <c r="E12" s="21" t="s">
        <v>106</v>
      </c>
      <c r="F12" s="21" t="s">
        <v>107</v>
      </c>
      <c r="G12" s="21" t="s">
        <v>314</v>
      </c>
      <c r="H12" s="21" t="s">
        <v>315</v>
      </c>
      <c r="I12" s="185">
        <v>1041137.5</v>
      </c>
      <c r="J12" s="185">
        <v>1041137.5</v>
      </c>
      <c r="K12" s="185">
        <v>1041137.5</v>
      </c>
      <c r="L12" s="38"/>
      <c r="M12" s="38"/>
      <c r="N12" s="38"/>
      <c r="O12" s="38"/>
      <c r="P12" s="38"/>
      <c r="Q12" s="38"/>
      <c r="R12" s="38"/>
      <c r="S12" s="38"/>
      <c r="T12" s="38"/>
      <c r="U12" s="20"/>
      <c r="V12" s="38"/>
      <c r="W12" s="20"/>
    </row>
    <row r="13" ht="22.5" spans="1:23">
      <c r="A13" s="180" t="s">
        <v>318</v>
      </c>
      <c r="B13" s="260" t="s">
        <v>319</v>
      </c>
      <c r="C13" s="21" t="s">
        <v>320</v>
      </c>
      <c r="D13" s="20" t="s">
        <v>70</v>
      </c>
      <c r="E13" s="21">
        <v>2230105</v>
      </c>
      <c r="F13" s="21" t="s">
        <v>161</v>
      </c>
      <c r="G13" s="21">
        <v>50701</v>
      </c>
      <c r="H13" s="21" t="s">
        <v>321</v>
      </c>
      <c r="I13" s="185">
        <v>10600</v>
      </c>
      <c r="J13" s="185"/>
      <c r="K13" s="185"/>
      <c r="L13" s="38"/>
      <c r="M13" s="185">
        <v>0</v>
      </c>
      <c r="N13" s="38"/>
      <c r="O13" s="38"/>
      <c r="P13" s="185">
        <v>10600</v>
      </c>
      <c r="Q13" s="38"/>
      <c r="R13" s="38"/>
      <c r="S13" s="38"/>
      <c r="T13" s="38"/>
      <c r="U13" s="20"/>
      <c r="V13" s="38"/>
      <c r="W13" s="20"/>
    </row>
    <row r="14" ht="33.75" spans="1:23">
      <c r="A14" s="21" t="s">
        <v>322</v>
      </c>
      <c r="B14" s="260" t="s">
        <v>323</v>
      </c>
      <c r="C14" s="21" t="s">
        <v>324</v>
      </c>
      <c r="D14" s="20" t="s">
        <v>70</v>
      </c>
      <c r="E14" s="21">
        <v>2130299</v>
      </c>
      <c r="F14" s="21" t="s">
        <v>150</v>
      </c>
      <c r="G14" s="21" t="s">
        <v>314</v>
      </c>
      <c r="H14" s="21" t="s">
        <v>315</v>
      </c>
      <c r="I14" s="185">
        <v>1761278</v>
      </c>
      <c r="J14" s="185"/>
      <c r="K14" s="185"/>
      <c r="L14" s="38"/>
      <c r="M14" s="38"/>
      <c r="N14" s="38"/>
      <c r="O14" s="38"/>
      <c r="P14" s="185">
        <v>1761278</v>
      </c>
      <c r="Q14" s="38"/>
      <c r="R14" s="38"/>
      <c r="S14" s="38"/>
      <c r="T14" s="38"/>
      <c r="U14" s="20"/>
      <c r="V14" s="38"/>
      <c r="W14" s="20"/>
    </row>
    <row r="15" ht="22.5" spans="1:23">
      <c r="A15" s="21" t="s">
        <v>322</v>
      </c>
      <c r="B15" s="260" t="s">
        <v>325</v>
      </c>
      <c r="C15" s="21" t="s">
        <v>326</v>
      </c>
      <c r="D15" s="20" t="s">
        <v>70</v>
      </c>
      <c r="E15" s="21">
        <v>2130207</v>
      </c>
      <c r="F15" s="21" t="s">
        <v>149</v>
      </c>
      <c r="G15" s="21" t="s">
        <v>314</v>
      </c>
      <c r="H15" s="21" t="s">
        <v>315</v>
      </c>
      <c r="I15" s="185">
        <v>141207.11</v>
      </c>
      <c r="J15" s="185"/>
      <c r="K15" s="185"/>
      <c r="L15" s="38"/>
      <c r="M15" s="38"/>
      <c r="N15" s="38"/>
      <c r="O15" s="38"/>
      <c r="P15" s="185">
        <v>141207.11</v>
      </c>
      <c r="Q15" s="38"/>
      <c r="R15" s="38"/>
      <c r="S15" s="38"/>
      <c r="T15" s="38"/>
      <c r="U15" s="20"/>
      <c r="V15" s="38"/>
      <c r="W15" s="20"/>
    </row>
    <row r="16" ht="18.75" customHeight="1" spans="1:23">
      <c r="A16" s="35" t="s">
        <v>200</v>
      </c>
      <c r="B16" s="181"/>
      <c r="C16" s="36"/>
      <c r="D16" s="36"/>
      <c r="E16" s="36"/>
      <c r="F16" s="36"/>
      <c r="G16" s="36"/>
      <c r="H16" s="37"/>
      <c r="I16" s="87">
        <f>SUM(I10:I15)</f>
        <v>7454222.61</v>
      </c>
      <c r="J16" s="87">
        <f t="shared" ref="J16:P16" si="0">SUM(J10:J15)</f>
        <v>5541137.5</v>
      </c>
      <c r="K16" s="87">
        <f t="shared" si="0"/>
        <v>5541137.5</v>
      </c>
      <c r="L16" s="87">
        <f t="shared" si="0"/>
        <v>0</v>
      </c>
      <c r="M16" s="87">
        <f t="shared" si="0"/>
        <v>0</v>
      </c>
      <c r="N16" s="87">
        <f t="shared" si="0"/>
        <v>0</v>
      </c>
      <c r="O16" s="87">
        <f t="shared" si="0"/>
        <v>0</v>
      </c>
      <c r="P16" s="87">
        <f t="shared" si="0"/>
        <v>1913085.11</v>
      </c>
      <c r="Q16" s="87"/>
      <c r="R16" s="87"/>
      <c r="S16" s="87"/>
      <c r="T16" s="87"/>
      <c r="U16" s="87"/>
      <c r="V16" s="87"/>
      <c r="W16" s="87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4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147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style="148" customWidth="1"/>
  </cols>
  <sheetData>
    <row r="1" customHeight="1" spans="1:10">
      <c r="A1" s="149"/>
      <c r="B1" s="1"/>
      <c r="C1" s="1"/>
      <c r="D1" s="1"/>
      <c r="E1" s="1"/>
      <c r="F1" s="1"/>
      <c r="G1" s="1"/>
      <c r="H1" s="1"/>
      <c r="I1" s="1"/>
      <c r="J1" s="176"/>
    </row>
    <row r="2" ht="18" customHeight="1" spans="10:10">
      <c r="J2" s="118" t="s">
        <v>327</v>
      </c>
    </row>
    <row r="3" ht="39.75" customHeight="1" spans="1:10">
      <c r="A3" s="71" t="str">
        <f>"2025"&amp;"年部门项目支出绩效目标表"</f>
        <v>2025年部门项目支出绩效目标表</v>
      </c>
      <c r="B3" s="4"/>
      <c r="C3" s="4"/>
      <c r="D3" s="4"/>
      <c r="E3" s="4"/>
      <c r="F3" s="72"/>
      <c r="G3" s="4"/>
      <c r="H3" s="72"/>
      <c r="I3" s="72"/>
      <c r="J3" s="93"/>
    </row>
    <row r="4" ht="17.25" customHeight="1" spans="1:1">
      <c r="A4" s="5" t="str">
        <f>"单位名称："&amp;"昆明市呈贡区人民政府洛龙街道办事处"</f>
        <v>单位名称：昆明市呈贡区人民政府洛龙街道办事处</v>
      </c>
    </row>
    <row r="5" ht="44.25" customHeight="1" spans="1:10">
      <c r="A5" s="73" t="s">
        <v>212</v>
      </c>
      <c r="B5" s="73" t="s">
        <v>328</v>
      </c>
      <c r="C5" s="73" t="s">
        <v>329</v>
      </c>
      <c r="D5" s="73" t="s">
        <v>330</v>
      </c>
      <c r="E5" s="73" t="s">
        <v>331</v>
      </c>
      <c r="F5" s="74" t="s">
        <v>332</v>
      </c>
      <c r="G5" s="73" t="s">
        <v>333</v>
      </c>
      <c r="H5" s="74" t="s">
        <v>334</v>
      </c>
      <c r="I5" s="74" t="s">
        <v>335</v>
      </c>
      <c r="J5" s="73" t="s">
        <v>336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8">
        <v>6</v>
      </c>
      <c r="G6" s="150">
        <v>7</v>
      </c>
      <c r="H6" s="38">
        <v>8</v>
      </c>
      <c r="I6" s="38">
        <v>9</v>
      </c>
      <c r="J6" s="150">
        <v>10</v>
      </c>
    </row>
    <row r="7" ht="22.5" spans="1:10">
      <c r="A7" s="151" t="s">
        <v>317</v>
      </c>
      <c r="B7" s="152" t="s">
        <v>337</v>
      </c>
      <c r="C7" s="153" t="s">
        <v>338</v>
      </c>
      <c r="D7" s="152" t="s">
        <v>339</v>
      </c>
      <c r="E7" s="152" t="s">
        <v>340</v>
      </c>
      <c r="F7" s="152" t="s">
        <v>341</v>
      </c>
      <c r="G7" s="152" t="s">
        <v>342</v>
      </c>
      <c r="H7" s="152" t="s">
        <v>343</v>
      </c>
      <c r="I7" s="152" t="s">
        <v>344</v>
      </c>
      <c r="J7" s="151" t="s">
        <v>345</v>
      </c>
    </row>
    <row r="8" ht="33.75" spans="1:10">
      <c r="A8" s="151" t="s">
        <v>317</v>
      </c>
      <c r="B8" s="152" t="s">
        <v>337</v>
      </c>
      <c r="C8" s="153" t="s">
        <v>338</v>
      </c>
      <c r="D8" s="152" t="s">
        <v>346</v>
      </c>
      <c r="E8" s="152" t="s">
        <v>347</v>
      </c>
      <c r="F8" s="152" t="s">
        <v>348</v>
      </c>
      <c r="G8" s="152" t="s">
        <v>349</v>
      </c>
      <c r="H8" s="152" t="s">
        <v>350</v>
      </c>
      <c r="I8" s="152" t="s">
        <v>344</v>
      </c>
      <c r="J8" s="151" t="s">
        <v>351</v>
      </c>
    </row>
    <row r="9" ht="22.5" spans="1:10">
      <c r="A9" s="151" t="s">
        <v>317</v>
      </c>
      <c r="B9" s="152" t="s">
        <v>337</v>
      </c>
      <c r="C9" s="153" t="s">
        <v>338</v>
      </c>
      <c r="D9" s="152" t="s">
        <v>346</v>
      </c>
      <c r="E9" s="152" t="s">
        <v>352</v>
      </c>
      <c r="F9" s="152" t="s">
        <v>348</v>
      </c>
      <c r="G9" s="152" t="s">
        <v>349</v>
      </c>
      <c r="H9" s="152" t="s">
        <v>350</v>
      </c>
      <c r="I9" s="152" t="s">
        <v>344</v>
      </c>
      <c r="J9" s="151" t="s">
        <v>353</v>
      </c>
    </row>
    <row r="10" ht="22.5" spans="1:10">
      <c r="A10" s="151" t="s">
        <v>317</v>
      </c>
      <c r="B10" s="152" t="s">
        <v>337</v>
      </c>
      <c r="C10" s="153" t="s">
        <v>338</v>
      </c>
      <c r="D10" s="152" t="s">
        <v>346</v>
      </c>
      <c r="E10" s="152" t="s">
        <v>354</v>
      </c>
      <c r="F10" s="152" t="s">
        <v>348</v>
      </c>
      <c r="G10" s="152" t="s">
        <v>349</v>
      </c>
      <c r="H10" s="152" t="s">
        <v>350</v>
      </c>
      <c r="I10" s="152" t="s">
        <v>344</v>
      </c>
      <c r="J10" s="151" t="s">
        <v>355</v>
      </c>
    </row>
    <row r="11" ht="33.75" spans="1:10">
      <c r="A11" s="151" t="s">
        <v>317</v>
      </c>
      <c r="B11" s="152" t="s">
        <v>337</v>
      </c>
      <c r="C11" s="153" t="s">
        <v>338</v>
      </c>
      <c r="D11" s="152" t="s">
        <v>356</v>
      </c>
      <c r="E11" s="152" t="s">
        <v>357</v>
      </c>
      <c r="F11" s="152" t="s">
        <v>348</v>
      </c>
      <c r="G11" s="152" t="s">
        <v>349</v>
      </c>
      <c r="H11" s="152" t="s">
        <v>350</v>
      </c>
      <c r="I11" s="152" t="s">
        <v>344</v>
      </c>
      <c r="J11" s="151" t="s">
        <v>358</v>
      </c>
    </row>
    <row r="12" ht="22.5" spans="1:10">
      <c r="A12" s="151" t="s">
        <v>317</v>
      </c>
      <c r="B12" s="152" t="s">
        <v>337</v>
      </c>
      <c r="C12" s="153" t="s">
        <v>359</v>
      </c>
      <c r="D12" s="152" t="s">
        <v>360</v>
      </c>
      <c r="E12" s="152" t="s">
        <v>361</v>
      </c>
      <c r="F12" s="152" t="s">
        <v>348</v>
      </c>
      <c r="G12" s="152" t="s">
        <v>362</v>
      </c>
      <c r="H12" s="152" t="s">
        <v>363</v>
      </c>
      <c r="I12" s="152" t="s">
        <v>344</v>
      </c>
      <c r="J12" s="151" t="s">
        <v>364</v>
      </c>
    </row>
    <row r="13" ht="33.75" spans="1:10">
      <c r="A13" s="151" t="s">
        <v>317</v>
      </c>
      <c r="B13" s="152" t="s">
        <v>337</v>
      </c>
      <c r="C13" s="153" t="s">
        <v>359</v>
      </c>
      <c r="D13" s="152" t="s">
        <v>365</v>
      </c>
      <c r="E13" s="152" t="s">
        <v>366</v>
      </c>
      <c r="F13" s="152" t="s">
        <v>341</v>
      </c>
      <c r="G13" s="152" t="s">
        <v>367</v>
      </c>
      <c r="H13" s="152" t="s">
        <v>350</v>
      </c>
      <c r="I13" s="152" t="s">
        <v>344</v>
      </c>
      <c r="J13" s="151" t="s">
        <v>368</v>
      </c>
    </row>
    <row r="14" ht="22.5" spans="1:10">
      <c r="A14" s="151" t="s">
        <v>317</v>
      </c>
      <c r="B14" s="152" t="s">
        <v>337</v>
      </c>
      <c r="C14" s="153" t="s">
        <v>359</v>
      </c>
      <c r="D14" s="152" t="s">
        <v>365</v>
      </c>
      <c r="E14" s="152" t="s">
        <v>369</v>
      </c>
      <c r="F14" s="152" t="s">
        <v>370</v>
      </c>
      <c r="G14" s="152" t="s">
        <v>371</v>
      </c>
      <c r="H14" s="152" t="s">
        <v>350</v>
      </c>
      <c r="I14" s="152" t="s">
        <v>344</v>
      </c>
      <c r="J14" s="151" t="s">
        <v>372</v>
      </c>
    </row>
    <row r="15" spans="1:10">
      <c r="A15" s="151" t="s">
        <v>317</v>
      </c>
      <c r="B15" s="152" t="s">
        <v>337</v>
      </c>
      <c r="C15" s="153" t="s">
        <v>373</v>
      </c>
      <c r="D15" s="152" t="s">
        <v>374</v>
      </c>
      <c r="E15" s="152" t="s">
        <v>375</v>
      </c>
      <c r="F15" s="152" t="s">
        <v>341</v>
      </c>
      <c r="G15" s="152" t="s">
        <v>376</v>
      </c>
      <c r="H15" s="152" t="s">
        <v>350</v>
      </c>
      <c r="I15" s="152" t="s">
        <v>344</v>
      </c>
      <c r="J15" s="151" t="s">
        <v>377</v>
      </c>
    </row>
    <row r="16" spans="1:10">
      <c r="A16" s="151" t="s">
        <v>311</v>
      </c>
      <c r="B16" s="152" t="s">
        <v>378</v>
      </c>
      <c r="C16" s="153" t="s">
        <v>338</v>
      </c>
      <c r="D16" s="152" t="s">
        <v>339</v>
      </c>
      <c r="E16" s="152" t="s">
        <v>379</v>
      </c>
      <c r="F16" s="152" t="s">
        <v>370</v>
      </c>
      <c r="G16" s="152" t="s">
        <v>380</v>
      </c>
      <c r="H16" s="152" t="s">
        <v>343</v>
      </c>
      <c r="I16" s="152" t="s">
        <v>344</v>
      </c>
      <c r="J16" s="151" t="s">
        <v>381</v>
      </c>
    </row>
    <row r="17" spans="1:10">
      <c r="A17" s="151" t="s">
        <v>311</v>
      </c>
      <c r="B17" s="152" t="s">
        <v>378</v>
      </c>
      <c r="C17" s="153" t="s">
        <v>338</v>
      </c>
      <c r="D17" s="152" t="s">
        <v>339</v>
      </c>
      <c r="E17" s="152" t="s">
        <v>382</v>
      </c>
      <c r="F17" s="152" t="s">
        <v>370</v>
      </c>
      <c r="G17" s="152" t="s">
        <v>383</v>
      </c>
      <c r="H17" s="152" t="s">
        <v>350</v>
      </c>
      <c r="I17" s="152" t="s">
        <v>344</v>
      </c>
      <c r="J17" s="151" t="s">
        <v>384</v>
      </c>
    </row>
    <row r="18" ht="22.5" spans="1:10">
      <c r="A18" s="151" t="s">
        <v>311</v>
      </c>
      <c r="B18" s="152" t="s">
        <v>378</v>
      </c>
      <c r="C18" s="153" t="s">
        <v>338</v>
      </c>
      <c r="D18" s="152" t="s">
        <v>339</v>
      </c>
      <c r="E18" s="152" t="s">
        <v>385</v>
      </c>
      <c r="F18" s="152" t="s">
        <v>370</v>
      </c>
      <c r="G18" s="152" t="s">
        <v>92</v>
      </c>
      <c r="H18" s="152" t="s">
        <v>343</v>
      </c>
      <c r="I18" s="152" t="s">
        <v>344</v>
      </c>
      <c r="J18" s="151" t="s">
        <v>386</v>
      </c>
    </row>
    <row r="19" ht="22.5" spans="1:10">
      <c r="A19" s="151" t="s">
        <v>311</v>
      </c>
      <c r="B19" s="152" t="s">
        <v>378</v>
      </c>
      <c r="C19" s="153" t="s">
        <v>338</v>
      </c>
      <c r="D19" s="152" t="s">
        <v>339</v>
      </c>
      <c r="E19" s="152" t="s">
        <v>387</v>
      </c>
      <c r="F19" s="152" t="s">
        <v>370</v>
      </c>
      <c r="G19" s="152" t="s">
        <v>87</v>
      </c>
      <c r="H19" s="152" t="s">
        <v>343</v>
      </c>
      <c r="I19" s="152" t="s">
        <v>344</v>
      </c>
      <c r="J19" s="151" t="s">
        <v>388</v>
      </c>
    </row>
    <row r="20" spans="1:10">
      <c r="A20" s="151" t="s">
        <v>311</v>
      </c>
      <c r="B20" s="152" t="s">
        <v>378</v>
      </c>
      <c r="C20" s="153" t="s">
        <v>338</v>
      </c>
      <c r="D20" s="152" t="s">
        <v>339</v>
      </c>
      <c r="E20" s="152" t="s">
        <v>389</v>
      </c>
      <c r="F20" s="152" t="s">
        <v>348</v>
      </c>
      <c r="G20" s="152" t="s">
        <v>91</v>
      </c>
      <c r="H20" s="152" t="s">
        <v>390</v>
      </c>
      <c r="I20" s="152" t="s">
        <v>344</v>
      </c>
      <c r="J20" s="151" t="s">
        <v>391</v>
      </c>
    </row>
    <row r="21" spans="1:10">
      <c r="A21" s="151" t="s">
        <v>311</v>
      </c>
      <c r="B21" s="152" t="s">
        <v>378</v>
      </c>
      <c r="C21" s="153" t="s">
        <v>338</v>
      </c>
      <c r="D21" s="152" t="s">
        <v>339</v>
      </c>
      <c r="E21" s="152" t="s">
        <v>392</v>
      </c>
      <c r="F21" s="152" t="s">
        <v>370</v>
      </c>
      <c r="G21" s="152" t="s">
        <v>393</v>
      </c>
      <c r="H21" s="152" t="s">
        <v>390</v>
      </c>
      <c r="I21" s="152" t="s">
        <v>344</v>
      </c>
      <c r="J21" s="151" t="s">
        <v>394</v>
      </c>
    </row>
    <row r="22" ht="22.5" spans="1:10">
      <c r="A22" s="151" t="s">
        <v>311</v>
      </c>
      <c r="B22" s="152" t="s">
        <v>378</v>
      </c>
      <c r="C22" s="153" t="s">
        <v>338</v>
      </c>
      <c r="D22" s="152" t="s">
        <v>346</v>
      </c>
      <c r="E22" s="152" t="s">
        <v>395</v>
      </c>
      <c r="F22" s="152" t="s">
        <v>348</v>
      </c>
      <c r="G22" s="152" t="s">
        <v>349</v>
      </c>
      <c r="H22" s="152" t="s">
        <v>350</v>
      </c>
      <c r="I22" s="152" t="s">
        <v>344</v>
      </c>
      <c r="J22" s="151" t="s">
        <v>396</v>
      </c>
    </row>
    <row r="23" ht="33.75" spans="1:10">
      <c r="A23" s="151" t="s">
        <v>311</v>
      </c>
      <c r="B23" s="152" t="s">
        <v>378</v>
      </c>
      <c r="C23" s="153" t="s">
        <v>338</v>
      </c>
      <c r="D23" s="152" t="s">
        <v>356</v>
      </c>
      <c r="E23" s="152" t="s">
        <v>397</v>
      </c>
      <c r="F23" s="152" t="s">
        <v>348</v>
      </c>
      <c r="G23" s="152" t="s">
        <v>349</v>
      </c>
      <c r="H23" s="152" t="s">
        <v>350</v>
      </c>
      <c r="I23" s="152" t="s">
        <v>344</v>
      </c>
      <c r="J23" s="151" t="s">
        <v>398</v>
      </c>
    </row>
    <row r="24" ht="22.5" spans="1:10">
      <c r="A24" s="151" t="s">
        <v>311</v>
      </c>
      <c r="B24" s="152" t="s">
        <v>378</v>
      </c>
      <c r="C24" s="153" t="s">
        <v>359</v>
      </c>
      <c r="D24" s="152" t="s">
        <v>360</v>
      </c>
      <c r="E24" s="152" t="s">
        <v>399</v>
      </c>
      <c r="F24" s="152" t="s">
        <v>341</v>
      </c>
      <c r="G24" s="152" t="s">
        <v>400</v>
      </c>
      <c r="H24" s="152" t="s">
        <v>363</v>
      </c>
      <c r="I24" s="152" t="s">
        <v>344</v>
      </c>
      <c r="J24" s="151" t="s">
        <v>401</v>
      </c>
    </row>
    <row r="25" ht="33.75" spans="1:10">
      <c r="A25" s="151" t="s">
        <v>311</v>
      </c>
      <c r="B25" s="152" t="s">
        <v>378</v>
      </c>
      <c r="C25" s="153" t="s">
        <v>359</v>
      </c>
      <c r="D25" s="152" t="s">
        <v>365</v>
      </c>
      <c r="E25" s="152" t="s">
        <v>366</v>
      </c>
      <c r="F25" s="152" t="s">
        <v>370</v>
      </c>
      <c r="G25" s="152" t="s">
        <v>402</v>
      </c>
      <c r="H25" s="152" t="s">
        <v>350</v>
      </c>
      <c r="I25" s="152" t="s">
        <v>344</v>
      </c>
      <c r="J25" s="151" t="s">
        <v>403</v>
      </c>
    </row>
    <row r="26" ht="22.5" spans="1:10">
      <c r="A26" s="151" t="s">
        <v>311</v>
      </c>
      <c r="B26" s="152" t="s">
        <v>378</v>
      </c>
      <c r="C26" s="153" t="s">
        <v>359</v>
      </c>
      <c r="D26" s="152" t="s">
        <v>365</v>
      </c>
      <c r="E26" s="152" t="s">
        <v>404</v>
      </c>
      <c r="F26" s="152" t="s">
        <v>370</v>
      </c>
      <c r="G26" s="152" t="s">
        <v>405</v>
      </c>
      <c r="H26" s="152" t="s">
        <v>350</v>
      </c>
      <c r="I26" s="152" t="s">
        <v>344</v>
      </c>
      <c r="J26" s="151" t="s">
        <v>406</v>
      </c>
    </row>
    <row r="27" spans="1:10">
      <c r="A27" s="151" t="s">
        <v>311</v>
      </c>
      <c r="B27" s="152" t="s">
        <v>378</v>
      </c>
      <c r="C27" s="153" t="s">
        <v>373</v>
      </c>
      <c r="D27" s="152" t="s">
        <v>374</v>
      </c>
      <c r="E27" s="152" t="s">
        <v>407</v>
      </c>
      <c r="F27" s="152" t="s">
        <v>370</v>
      </c>
      <c r="G27" s="152" t="s">
        <v>408</v>
      </c>
      <c r="H27" s="152" t="s">
        <v>350</v>
      </c>
      <c r="I27" s="152" t="s">
        <v>344</v>
      </c>
      <c r="J27" s="151" t="s">
        <v>409</v>
      </c>
    </row>
    <row r="28" ht="22.5" spans="1:10">
      <c r="A28" s="151" t="s">
        <v>311</v>
      </c>
      <c r="B28" s="152" t="s">
        <v>378</v>
      </c>
      <c r="C28" s="153" t="s">
        <v>373</v>
      </c>
      <c r="D28" s="152" t="s">
        <v>374</v>
      </c>
      <c r="E28" s="152" t="s">
        <v>410</v>
      </c>
      <c r="F28" s="152" t="s">
        <v>370</v>
      </c>
      <c r="G28" s="152" t="s">
        <v>408</v>
      </c>
      <c r="H28" s="152" t="s">
        <v>350</v>
      </c>
      <c r="I28" s="152" t="s">
        <v>344</v>
      </c>
      <c r="J28" s="151" t="s">
        <v>411</v>
      </c>
    </row>
    <row r="29" ht="22.5" spans="1:10">
      <c r="A29" s="151" t="s">
        <v>311</v>
      </c>
      <c r="B29" s="152" t="s">
        <v>378</v>
      </c>
      <c r="C29" s="153" t="s">
        <v>373</v>
      </c>
      <c r="D29" s="152" t="s">
        <v>374</v>
      </c>
      <c r="E29" s="152" t="s">
        <v>412</v>
      </c>
      <c r="F29" s="152" t="s">
        <v>370</v>
      </c>
      <c r="G29" s="152" t="s">
        <v>408</v>
      </c>
      <c r="H29" s="152" t="s">
        <v>350</v>
      </c>
      <c r="I29" s="152" t="s">
        <v>344</v>
      </c>
      <c r="J29" s="151" t="s">
        <v>413</v>
      </c>
    </row>
    <row r="30" ht="22.5" spans="1:10">
      <c r="A30" s="154" t="s">
        <v>324</v>
      </c>
      <c r="B30" s="155" t="s">
        <v>414</v>
      </c>
      <c r="C30" s="153" t="s">
        <v>338</v>
      </c>
      <c r="D30" s="156" t="s">
        <v>339</v>
      </c>
      <c r="E30" s="157" t="s">
        <v>415</v>
      </c>
      <c r="F30" s="157" t="s">
        <v>341</v>
      </c>
      <c r="G30" s="261" t="s">
        <v>416</v>
      </c>
      <c r="H30" s="157" t="s">
        <v>417</v>
      </c>
      <c r="I30" s="157" t="s">
        <v>344</v>
      </c>
      <c r="J30" s="157" t="s">
        <v>418</v>
      </c>
    </row>
    <row r="31" spans="1:10">
      <c r="A31" s="159"/>
      <c r="B31" s="160"/>
      <c r="C31" s="153" t="s">
        <v>338</v>
      </c>
      <c r="D31" s="156" t="s">
        <v>339</v>
      </c>
      <c r="E31" s="157" t="s">
        <v>419</v>
      </c>
      <c r="F31" s="157" t="s">
        <v>341</v>
      </c>
      <c r="G31" s="261" t="s">
        <v>349</v>
      </c>
      <c r="H31" s="157" t="s">
        <v>350</v>
      </c>
      <c r="I31" s="157" t="s">
        <v>344</v>
      </c>
      <c r="J31" s="157" t="s">
        <v>420</v>
      </c>
    </row>
    <row r="32" spans="1:10">
      <c r="A32" s="159"/>
      <c r="B32" s="160"/>
      <c r="C32" s="153" t="s">
        <v>338</v>
      </c>
      <c r="D32" s="161" t="s">
        <v>346</v>
      </c>
      <c r="E32" s="157" t="s">
        <v>421</v>
      </c>
      <c r="F32" s="157" t="s">
        <v>341</v>
      </c>
      <c r="G32" s="261" t="s">
        <v>349</v>
      </c>
      <c r="H32" s="157" t="s">
        <v>350</v>
      </c>
      <c r="I32" s="157" t="s">
        <v>344</v>
      </c>
      <c r="J32" s="157" t="s">
        <v>422</v>
      </c>
    </row>
    <row r="33" spans="1:10">
      <c r="A33" s="159"/>
      <c r="B33" s="160"/>
      <c r="C33" s="153" t="s">
        <v>338</v>
      </c>
      <c r="D33" s="161" t="s">
        <v>356</v>
      </c>
      <c r="E33" s="157" t="s">
        <v>423</v>
      </c>
      <c r="F33" s="157" t="s">
        <v>341</v>
      </c>
      <c r="G33" s="261" t="s">
        <v>349</v>
      </c>
      <c r="H33" s="157" t="s">
        <v>350</v>
      </c>
      <c r="I33" s="157" t="s">
        <v>344</v>
      </c>
      <c r="J33" s="157" t="s">
        <v>424</v>
      </c>
    </row>
    <row r="34" ht="22.5" spans="1:10">
      <c r="A34" s="159"/>
      <c r="B34" s="160"/>
      <c r="C34" s="153" t="s">
        <v>359</v>
      </c>
      <c r="D34" s="161" t="s">
        <v>365</v>
      </c>
      <c r="E34" s="157" t="s">
        <v>425</v>
      </c>
      <c r="F34" s="157" t="s">
        <v>341</v>
      </c>
      <c r="G34" s="261" t="s">
        <v>402</v>
      </c>
      <c r="H34" s="157" t="s">
        <v>350</v>
      </c>
      <c r="I34" s="157" t="s">
        <v>344</v>
      </c>
      <c r="J34" s="157" t="s">
        <v>426</v>
      </c>
    </row>
    <row r="35" ht="22.5" spans="1:10">
      <c r="A35" s="159"/>
      <c r="B35" s="160"/>
      <c r="C35" s="153" t="s">
        <v>359</v>
      </c>
      <c r="D35" s="161" t="s">
        <v>427</v>
      </c>
      <c r="E35" s="157" t="s">
        <v>428</v>
      </c>
      <c r="F35" s="157" t="s">
        <v>370</v>
      </c>
      <c r="G35" s="261" t="s">
        <v>87</v>
      </c>
      <c r="H35" s="157" t="s">
        <v>429</v>
      </c>
      <c r="I35" s="157" t="s">
        <v>344</v>
      </c>
      <c r="J35" s="157" t="s">
        <v>430</v>
      </c>
    </row>
    <row r="36" ht="22.5" spans="1:10">
      <c r="A36" s="162"/>
      <c r="B36" s="163"/>
      <c r="C36" s="164" t="s">
        <v>373</v>
      </c>
      <c r="D36" s="165" t="s">
        <v>374</v>
      </c>
      <c r="E36" s="166" t="s">
        <v>431</v>
      </c>
      <c r="F36" s="166" t="s">
        <v>341</v>
      </c>
      <c r="G36" s="262" t="s">
        <v>367</v>
      </c>
      <c r="H36" s="166" t="s">
        <v>350</v>
      </c>
      <c r="I36" s="166" t="s">
        <v>344</v>
      </c>
      <c r="J36" s="166" t="s">
        <v>432</v>
      </c>
    </row>
    <row r="37" ht="22.5" spans="1:10">
      <c r="A37" s="159" t="s">
        <v>320</v>
      </c>
      <c r="B37" s="160" t="s">
        <v>433</v>
      </c>
      <c r="C37" s="168" t="s">
        <v>338</v>
      </c>
      <c r="D37" s="169" t="s">
        <v>339</v>
      </c>
      <c r="E37" s="169" t="s">
        <v>340</v>
      </c>
      <c r="F37" s="169" t="s">
        <v>348</v>
      </c>
      <c r="G37" s="169" t="s">
        <v>434</v>
      </c>
      <c r="H37" s="169" t="s">
        <v>343</v>
      </c>
      <c r="I37" s="177" t="s">
        <v>344</v>
      </c>
      <c r="J37" s="169" t="s">
        <v>435</v>
      </c>
    </row>
    <row r="38" ht="22.5" spans="1:10">
      <c r="A38" s="159"/>
      <c r="B38" s="160"/>
      <c r="C38" s="168" t="s">
        <v>338</v>
      </c>
      <c r="D38" s="169" t="s">
        <v>354</v>
      </c>
      <c r="E38" s="169" t="s">
        <v>348</v>
      </c>
      <c r="F38" s="169" t="s">
        <v>349</v>
      </c>
      <c r="G38" s="169" t="s">
        <v>350</v>
      </c>
      <c r="H38" s="169" t="s">
        <v>436</v>
      </c>
      <c r="I38" s="177" t="s">
        <v>344</v>
      </c>
      <c r="J38" s="168" t="s">
        <v>437</v>
      </c>
    </row>
    <row r="39" ht="23" customHeight="1" spans="1:10">
      <c r="A39" s="159"/>
      <c r="B39" s="160"/>
      <c r="C39" s="169" t="s">
        <v>359</v>
      </c>
      <c r="D39" s="168" t="s">
        <v>365</v>
      </c>
      <c r="E39" s="169" t="s">
        <v>366</v>
      </c>
      <c r="F39" s="169" t="s">
        <v>341</v>
      </c>
      <c r="G39" s="169" t="s">
        <v>367</v>
      </c>
      <c r="H39" s="169" t="s">
        <v>350</v>
      </c>
      <c r="I39" s="177" t="s">
        <v>344</v>
      </c>
      <c r="J39" s="168" t="s">
        <v>368</v>
      </c>
    </row>
    <row r="40" ht="22.5" spans="1:10">
      <c r="A40" s="159"/>
      <c r="B40" s="160"/>
      <c r="C40" s="168" t="s">
        <v>373</v>
      </c>
      <c r="D40" s="168" t="s">
        <v>374</v>
      </c>
      <c r="E40" s="168" t="s">
        <v>438</v>
      </c>
      <c r="F40" s="169" t="s">
        <v>341</v>
      </c>
      <c r="G40" s="169" t="s">
        <v>402</v>
      </c>
      <c r="H40" s="169" t="s">
        <v>350</v>
      </c>
      <c r="I40" s="177" t="s">
        <v>344</v>
      </c>
      <c r="J40" s="168" t="s">
        <v>439</v>
      </c>
    </row>
    <row r="41" s="28" customFormat="1" ht="11.25" spans="1:10">
      <c r="A41" s="170" t="s">
        <v>326</v>
      </c>
      <c r="B41" s="171" t="s">
        <v>440</v>
      </c>
      <c r="C41" s="169" t="s">
        <v>338</v>
      </c>
      <c r="D41" s="169" t="s">
        <v>339</v>
      </c>
      <c r="E41" s="169" t="s">
        <v>419</v>
      </c>
      <c r="F41" s="169" t="s">
        <v>348</v>
      </c>
      <c r="G41" s="169" t="s">
        <v>349</v>
      </c>
      <c r="H41" s="169" t="s">
        <v>350</v>
      </c>
      <c r="I41" s="177" t="s">
        <v>344</v>
      </c>
      <c r="J41" s="169" t="s">
        <v>420</v>
      </c>
    </row>
    <row r="42" s="28" customFormat="1" ht="22.5" spans="1:10">
      <c r="A42" s="172"/>
      <c r="B42" s="173"/>
      <c r="C42" s="169" t="s">
        <v>338</v>
      </c>
      <c r="D42" s="169" t="s">
        <v>346</v>
      </c>
      <c r="E42" s="169" t="s">
        <v>421</v>
      </c>
      <c r="F42" s="169" t="s">
        <v>348</v>
      </c>
      <c r="G42" s="169" t="s">
        <v>349</v>
      </c>
      <c r="H42" s="169" t="s">
        <v>350</v>
      </c>
      <c r="I42" s="177" t="s">
        <v>344</v>
      </c>
      <c r="J42" s="169" t="s">
        <v>441</v>
      </c>
    </row>
    <row r="43" s="28" customFormat="1" ht="22.5" spans="1:10">
      <c r="A43" s="172"/>
      <c r="B43" s="173"/>
      <c r="C43" s="169" t="s">
        <v>338</v>
      </c>
      <c r="D43" s="169" t="s">
        <v>356</v>
      </c>
      <c r="E43" s="169" t="s">
        <v>423</v>
      </c>
      <c r="F43" s="169" t="s">
        <v>348</v>
      </c>
      <c r="G43" s="169" t="s">
        <v>349</v>
      </c>
      <c r="H43" s="169" t="s">
        <v>350</v>
      </c>
      <c r="I43" s="177" t="s">
        <v>344</v>
      </c>
      <c r="J43" s="169" t="s">
        <v>442</v>
      </c>
    </row>
    <row r="44" s="28" customFormat="1" ht="22.5" spans="1:10">
      <c r="A44" s="172"/>
      <c r="B44" s="173"/>
      <c r="C44" s="169" t="s">
        <v>359</v>
      </c>
      <c r="D44" s="169" t="s">
        <v>427</v>
      </c>
      <c r="E44" s="169" t="s">
        <v>428</v>
      </c>
      <c r="F44" s="169" t="s">
        <v>370</v>
      </c>
      <c r="G44" s="169" t="s">
        <v>87</v>
      </c>
      <c r="H44" s="169" t="s">
        <v>429</v>
      </c>
      <c r="I44" s="177" t="s">
        <v>344</v>
      </c>
      <c r="J44" s="169" t="s">
        <v>443</v>
      </c>
    </row>
    <row r="45" s="28" customFormat="1" ht="22.5" spans="1:10">
      <c r="A45" s="174"/>
      <c r="B45" s="175"/>
      <c r="C45" s="169" t="s">
        <v>373</v>
      </c>
      <c r="D45" s="169" t="s">
        <v>374</v>
      </c>
      <c r="E45" s="169" t="s">
        <v>431</v>
      </c>
      <c r="F45" s="169" t="s">
        <v>370</v>
      </c>
      <c r="G45" s="169" t="s">
        <v>408</v>
      </c>
      <c r="H45" s="169" t="s">
        <v>350</v>
      </c>
      <c r="I45" s="177" t="s">
        <v>344</v>
      </c>
      <c r="J45" s="169" t="s">
        <v>444</v>
      </c>
    </row>
  </sheetData>
  <mergeCells count="12">
    <mergeCell ref="A3:J3"/>
    <mergeCell ref="A4:H4"/>
    <mergeCell ref="A7:A15"/>
    <mergeCell ref="A16:A29"/>
    <mergeCell ref="A30:A36"/>
    <mergeCell ref="A37:A40"/>
    <mergeCell ref="A41:A45"/>
    <mergeCell ref="B7:B15"/>
    <mergeCell ref="B16:B29"/>
    <mergeCell ref="B30:B36"/>
    <mergeCell ref="B37:B40"/>
    <mergeCell ref="B41:B4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445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446</v>
      </c>
      <c r="C3" s="135"/>
      <c r="D3" s="136"/>
      <c r="E3" s="136"/>
      <c r="F3" s="136"/>
    </row>
    <row r="4" ht="13.5" customHeight="1" spans="1:6">
      <c r="A4" s="5" t="str">
        <f>"单位名称："&amp;"昆明市呈贡区人民政府洛龙街道办事处"</f>
        <v>单位名称：昆明市呈贡区人民政府洛龙街道办事处</v>
      </c>
      <c r="B4" s="5" t="s">
        <v>447</v>
      </c>
      <c r="C4" s="131"/>
      <c r="D4" s="133"/>
      <c r="E4" s="133"/>
      <c r="F4" s="130" t="s">
        <v>1</v>
      </c>
    </row>
    <row r="5" ht="19.5" customHeight="1" spans="1:6">
      <c r="A5" s="137" t="s">
        <v>210</v>
      </c>
      <c r="B5" s="138" t="s">
        <v>73</v>
      </c>
      <c r="C5" s="137" t="s">
        <v>74</v>
      </c>
      <c r="D5" s="11" t="s">
        <v>448</v>
      </c>
      <c r="E5" s="12"/>
      <c r="F5" s="13"/>
    </row>
    <row r="6" ht="18.75" customHeight="1" spans="1:6">
      <c r="A6" s="139"/>
      <c r="B6" s="140"/>
      <c r="C6" s="139"/>
      <c r="D6" s="16" t="s">
        <v>55</v>
      </c>
      <c r="E6" s="11" t="s">
        <v>76</v>
      </c>
      <c r="F6" s="16" t="s">
        <v>77</v>
      </c>
    </row>
    <row r="7" ht="18.75" customHeight="1" spans="1:6">
      <c r="A7" s="74">
        <v>1</v>
      </c>
      <c r="B7" s="141" t="s">
        <v>84</v>
      </c>
      <c r="C7" s="74">
        <v>3</v>
      </c>
      <c r="D7" s="142">
        <v>4</v>
      </c>
      <c r="E7" s="142">
        <v>5</v>
      </c>
      <c r="F7" s="142">
        <v>6</v>
      </c>
    </row>
    <row r="8" ht="21" customHeight="1" spans="1:6">
      <c r="A8" s="21"/>
      <c r="B8" s="21"/>
      <c r="C8" s="21"/>
      <c r="D8" s="87"/>
      <c r="E8" s="87"/>
      <c r="F8" s="87"/>
    </row>
    <row r="9" ht="21" customHeight="1" spans="1:6">
      <c r="A9" s="21"/>
      <c r="B9" s="21"/>
      <c r="C9" s="21"/>
      <c r="D9" s="87"/>
      <c r="E9" s="87"/>
      <c r="F9" s="87"/>
    </row>
    <row r="10" ht="18.75" customHeight="1" spans="1:6">
      <c r="A10" s="143" t="s">
        <v>200</v>
      </c>
      <c r="B10" s="143" t="s">
        <v>200</v>
      </c>
      <c r="C10" s="144" t="s">
        <v>200</v>
      </c>
      <c r="D10" s="87"/>
      <c r="E10" s="87"/>
      <c r="F10" s="87"/>
    </row>
    <row r="11" customHeight="1" spans="1:5">
      <c r="A11" s="145" t="s">
        <v>449</v>
      </c>
      <c r="B11" s="146"/>
      <c r="C11" s="146"/>
      <c r="D11" s="146"/>
      <c r="E11" s="146"/>
    </row>
  </sheetData>
  <mergeCells count="8">
    <mergeCell ref="A3:F3"/>
    <mergeCell ref="A4:C4"/>
    <mergeCell ref="D5:F5"/>
    <mergeCell ref="A10:C10"/>
    <mergeCell ref="A11:E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23"/>
  <sheetViews>
    <sheetView showZeros="0" tabSelected="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2"/>
      <c r="C2" s="92"/>
      <c r="R2" s="3"/>
      <c r="S2" s="3" t="s">
        <v>450</v>
      </c>
    </row>
    <row r="3" ht="41.25" customHeight="1" spans="1:19">
      <c r="A3" s="80" t="str">
        <f>"2025"&amp;"年部门政府采购预算表"</f>
        <v>2025年部门政府采购预算表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M3" s="72"/>
      <c r="N3" s="4"/>
      <c r="O3" s="4"/>
      <c r="P3" s="72"/>
      <c r="Q3" s="4"/>
      <c r="R3" s="72"/>
      <c r="S3" s="72"/>
    </row>
    <row r="4" ht="18.75" customHeight="1" spans="1:19">
      <c r="A4" s="122" t="str">
        <f>"单位名称："&amp;"昆明市呈贡区人民政府洛龙街道办事处"</f>
        <v>单位名称：昆明市呈贡区人民政府洛龙街道办事处</v>
      </c>
      <c r="B4" s="94"/>
      <c r="C4" s="94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1</v>
      </c>
    </row>
    <row r="5" ht="15.75" customHeight="1" spans="1:19">
      <c r="A5" s="10" t="s">
        <v>209</v>
      </c>
      <c r="B5" s="95" t="s">
        <v>210</v>
      </c>
      <c r="C5" s="95" t="s">
        <v>451</v>
      </c>
      <c r="D5" s="96" t="s">
        <v>452</v>
      </c>
      <c r="E5" s="96" t="s">
        <v>453</v>
      </c>
      <c r="F5" s="96" t="s">
        <v>454</v>
      </c>
      <c r="G5" s="96" t="s">
        <v>455</v>
      </c>
      <c r="H5" s="96" t="s">
        <v>456</v>
      </c>
      <c r="I5" s="111" t="s">
        <v>217</v>
      </c>
      <c r="J5" s="111"/>
      <c r="K5" s="111"/>
      <c r="L5" s="111"/>
      <c r="M5" s="112"/>
      <c r="N5" s="111"/>
      <c r="O5" s="111"/>
      <c r="P5" s="89"/>
      <c r="Q5" s="111"/>
      <c r="R5" s="112"/>
      <c r="S5" s="90"/>
    </row>
    <row r="6" ht="17.25" customHeight="1" spans="1:19">
      <c r="A6" s="15"/>
      <c r="B6" s="97"/>
      <c r="C6" s="97"/>
      <c r="D6" s="98"/>
      <c r="E6" s="98"/>
      <c r="F6" s="98"/>
      <c r="G6" s="98"/>
      <c r="H6" s="98"/>
      <c r="I6" s="98" t="s">
        <v>55</v>
      </c>
      <c r="J6" s="98" t="s">
        <v>58</v>
      </c>
      <c r="K6" s="98" t="s">
        <v>457</v>
      </c>
      <c r="L6" s="98" t="s">
        <v>458</v>
      </c>
      <c r="M6" s="113" t="s">
        <v>459</v>
      </c>
      <c r="N6" s="114" t="s">
        <v>460</v>
      </c>
      <c r="O6" s="114"/>
      <c r="P6" s="120"/>
      <c r="Q6" s="114"/>
      <c r="R6" s="121"/>
      <c r="S6" s="99"/>
    </row>
    <row r="7" ht="54" customHeight="1" spans="1:19">
      <c r="A7" s="18"/>
      <c r="B7" s="99"/>
      <c r="C7" s="99"/>
      <c r="D7" s="100"/>
      <c r="E7" s="100"/>
      <c r="F7" s="100"/>
      <c r="G7" s="100"/>
      <c r="H7" s="100"/>
      <c r="I7" s="100"/>
      <c r="J7" s="100" t="s">
        <v>57</v>
      </c>
      <c r="K7" s="100"/>
      <c r="L7" s="100"/>
      <c r="M7" s="115"/>
      <c r="N7" s="100" t="s">
        <v>57</v>
      </c>
      <c r="O7" s="100" t="s">
        <v>64</v>
      </c>
      <c r="P7" s="99" t="s">
        <v>65</v>
      </c>
      <c r="Q7" s="100" t="s">
        <v>66</v>
      </c>
      <c r="R7" s="115" t="s">
        <v>67</v>
      </c>
      <c r="S7" s="99" t="s">
        <v>68</v>
      </c>
    </row>
    <row r="8" ht="18" customHeight="1" spans="1:19">
      <c r="A8" s="101">
        <v>1</v>
      </c>
      <c r="B8" s="101" t="s">
        <v>84</v>
      </c>
      <c r="C8" s="123">
        <v>3</v>
      </c>
      <c r="D8" s="123">
        <v>4</v>
      </c>
      <c r="E8" s="101">
        <v>5</v>
      </c>
      <c r="F8" s="101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</row>
    <row r="9" ht="18" customHeight="1" spans="1:19">
      <c r="A9" s="124" t="s">
        <v>70</v>
      </c>
      <c r="B9" s="101" t="s">
        <v>70</v>
      </c>
      <c r="C9" s="75" t="s">
        <v>271</v>
      </c>
      <c r="D9" s="32" t="s">
        <v>461</v>
      </c>
      <c r="E9" s="125"/>
      <c r="F9" s="32" t="s">
        <v>363</v>
      </c>
      <c r="G9" s="126">
        <v>1</v>
      </c>
      <c r="H9" s="87"/>
      <c r="I9" s="87">
        <v>18600</v>
      </c>
      <c r="J9" s="87">
        <v>18600</v>
      </c>
      <c r="K9" s="101"/>
      <c r="L9" s="101"/>
      <c r="M9" s="101"/>
      <c r="N9" s="101"/>
      <c r="O9" s="101"/>
      <c r="P9" s="101"/>
      <c r="Q9" s="101"/>
      <c r="R9" s="101"/>
      <c r="S9" s="101"/>
    </row>
    <row r="10" ht="18" customHeight="1" spans="1:19">
      <c r="A10" s="101" t="s">
        <v>70</v>
      </c>
      <c r="B10" s="101" t="s">
        <v>70</v>
      </c>
      <c r="C10" s="75" t="s">
        <v>271</v>
      </c>
      <c r="D10" s="32" t="s">
        <v>462</v>
      </c>
      <c r="E10" s="125"/>
      <c r="F10" s="32" t="s">
        <v>363</v>
      </c>
      <c r="G10" s="126">
        <v>3</v>
      </c>
      <c r="H10" s="87"/>
      <c r="I10" s="87">
        <v>19500</v>
      </c>
      <c r="J10" s="87">
        <v>19500</v>
      </c>
      <c r="K10" s="101"/>
      <c r="L10" s="101"/>
      <c r="M10" s="101"/>
      <c r="N10" s="101"/>
      <c r="O10" s="101"/>
      <c r="P10" s="101"/>
      <c r="Q10" s="101"/>
      <c r="R10" s="101"/>
      <c r="S10" s="101"/>
    </row>
    <row r="11" ht="18" customHeight="1" spans="1:19">
      <c r="A11" s="101" t="s">
        <v>70</v>
      </c>
      <c r="B11" s="101" t="s">
        <v>70</v>
      </c>
      <c r="C11" s="75" t="s">
        <v>271</v>
      </c>
      <c r="D11" s="32" t="s">
        <v>463</v>
      </c>
      <c r="E11" s="125"/>
      <c r="F11" s="32" t="s">
        <v>363</v>
      </c>
      <c r="G11" s="126">
        <v>3</v>
      </c>
      <c r="H11" s="87"/>
      <c r="I11" s="87">
        <v>7500</v>
      </c>
      <c r="J11" s="87">
        <v>7500</v>
      </c>
      <c r="K11" s="101"/>
      <c r="L11" s="101"/>
      <c r="M11" s="101"/>
      <c r="N11" s="101"/>
      <c r="O11" s="101"/>
      <c r="P11" s="101"/>
      <c r="Q11" s="101"/>
      <c r="R11" s="101"/>
      <c r="S11" s="101"/>
    </row>
    <row r="12" ht="18" customHeight="1" spans="1:19">
      <c r="A12" s="101" t="s">
        <v>70</v>
      </c>
      <c r="B12" s="101" t="s">
        <v>70</v>
      </c>
      <c r="C12" s="75" t="s">
        <v>311</v>
      </c>
      <c r="D12" s="32" t="s">
        <v>464</v>
      </c>
      <c r="E12" s="125"/>
      <c r="F12" s="32" t="s">
        <v>363</v>
      </c>
      <c r="G12" s="126">
        <v>4</v>
      </c>
      <c r="H12" s="87">
        <v>8000</v>
      </c>
      <c r="I12" s="87">
        <v>8000</v>
      </c>
      <c r="J12" s="87">
        <v>8000</v>
      </c>
      <c r="K12" s="101"/>
      <c r="L12" s="101"/>
      <c r="M12" s="101"/>
      <c r="N12" s="101"/>
      <c r="O12" s="101"/>
      <c r="P12" s="101"/>
      <c r="Q12" s="101"/>
      <c r="R12" s="101"/>
      <c r="S12" s="101"/>
    </row>
    <row r="13" ht="18" customHeight="1" spans="1:19">
      <c r="A13" s="101" t="s">
        <v>70</v>
      </c>
      <c r="B13" s="101" t="s">
        <v>70</v>
      </c>
      <c r="C13" s="75" t="s">
        <v>311</v>
      </c>
      <c r="D13" s="32" t="s">
        <v>465</v>
      </c>
      <c r="E13" s="125"/>
      <c r="F13" s="32" t="s">
        <v>363</v>
      </c>
      <c r="G13" s="126">
        <v>30</v>
      </c>
      <c r="H13" s="87">
        <v>15000</v>
      </c>
      <c r="I13" s="87">
        <v>15000</v>
      </c>
      <c r="J13" s="87">
        <v>15000</v>
      </c>
      <c r="K13" s="101"/>
      <c r="L13" s="101"/>
      <c r="M13" s="101"/>
      <c r="N13" s="101"/>
      <c r="O13" s="101"/>
      <c r="P13" s="101"/>
      <c r="Q13" s="101"/>
      <c r="R13" s="101"/>
      <c r="S13" s="101"/>
    </row>
    <row r="14" ht="18" customHeight="1" spans="1:19">
      <c r="A14" s="101" t="s">
        <v>70</v>
      </c>
      <c r="B14" s="101" t="s">
        <v>70</v>
      </c>
      <c r="C14" s="75" t="s">
        <v>311</v>
      </c>
      <c r="D14" s="32" t="s">
        <v>466</v>
      </c>
      <c r="E14" s="125"/>
      <c r="F14" s="32" t="s">
        <v>363</v>
      </c>
      <c r="G14" s="126">
        <v>10</v>
      </c>
      <c r="H14" s="87">
        <v>12000</v>
      </c>
      <c r="I14" s="87">
        <v>12000</v>
      </c>
      <c r="J14" s="87">
        <v>12000</v>
      </c>
      <c r="K14" s="101"/>
      <c r="L14" s="101"/>
      <c r="M14" s="101"/>
      <c r="N14" s="101"/>
      <c r="O14" s="101"/>
      <c r="P14" s="101"/>
      <c r="Q14" s="101"/>
      <c r="R14" s="101"/>
      <c r="S14" s="101"/>
    </row>
    <row r="15" ht="18" customHeight="1" spans="1:19">
      <c r="A15" s="101" t="s">
        <v>70</v>
      </c>
      <c r="B15" s="101" t="s">
        <v>70</v>
      </c>
      <c r="C15" s="75" t="s">
        <v>311</v>
      </c>
      <c r="D15" s="32" t="s">
        <v>467</v>
      </c>
      <c r="E15" s="125"/>
      <c r="F15" s="32" t="s">
        <v>363</v>
      </c>
      <c r="G15" s="126">
        <v>2</v>
      </c>
      <c r="H15" s="87">
        <v>2000</v>
      </c>
      <c r="I15" s="87">
        <v>2000</v>
      </c>
      <c r="J15" s="87">
        <v>2000</v>
      </c>
      <c r="K15" s="101"/>
      <c r="L15" s="101"/>
      <c r="M15" s="101"/>
      <c r="N15" s="101"/>
      <c r="O15" s="101"/>
      <c r="P15" s="101"/>
      <c r="Q15" s="101"/>
      <c r="R15" s="101"/>
      <c r="S15" s="101"/>
    </row>
    <row r="16" ht="18" customHeight="1" spans="1:19">
      <c r="A16" s="101" t="s">
        <v>70</v>
      </c>
      <c r="B16" s="101" t="s">
        <v>70</v>
      </c>
      <c r="C16" s="75" t="s">
        <v>311</v>
      </c>
      <c r="D16" s="32" t="s">
        <v>468</v>
      </c>
      <c r="E16" s="125"/>
      <c r="F16" s="32" t="s">
        <v>363</v>
      </c>
      <c r="G16" s="126">
        <v>1</v>
      </c>
      <c r="H16" s="87">
        <v>1000</v>
      </c>
      <c r="I16" s="87">
        <v>1000</v>
      </c>
      <c r="J16" s="87">
        <v>1000</v>
      </c>
      <c r="K16" s="101"/>
      <c r="L16" s="101"/>
      <c r="M16" s="101"/>
      <c r="N16" s="101"/>
      <c r="O16" s="101"/>
      <c r="P16" s="101"/>
      <c r="Q16" s="101"/>
      <c r="R16" s="101"/>
      <c r="S16" s="101"/>
    </row>
    <row r="17" ht="18" customHeight="1" spans="1:19">
      <c r="A17" s="101" t="s">
        <v>70</v>
      </c>
      <c r="B17" s="101" t="s">
        <v>70</v>
      </c>
      <c r="C17" s="75" t="s">
        <v>311</v>
      </c>
      <c r="D17" s="32" t="s">
        <v>469</v>
      </c>
      <c r="E17" s="125"/>
      <c r="F17" s="32" t="s">
        <v>363</v>
      </c>
      <c r="G17" s="126">
        <v>300</v>
      </c>
      <c r="H17" s="87">
        <v>45000</v>
      </c>
      <c r="I17" s="87">
        <v>45000</v>
      </c>
      <c r="J17" s="87">
        <v>45000</v>
      </c>
      <c r="K17" s="101"/>
      <c r="L17" s="101"/>
      <c r="M17" s="101"/>
      <c r="N17" s="101"/>
      <c r="O17" s="101"/>
      <c r="P17" s="101"/>
      <c r="Q17" s="101"/>
      <c r="R17" s="101"/>
      <c r="S17" s="101"/>
    </row>
    <row r="18" ht="18" customHeight="1" spans="1:19">
      <c r="A18" s="101" t="s">
        <v>70</v>
      </c>
      <c r="B18" s="101" t="s">
        <v>70</v>
      </c>
      <c r="C18" s="75" t="s">
        <v>311</v>
      </c>
      <c r="D18" s="32" t="s">
        <v>470</v>
      </c>
      <c r="E18" s="125"/>
      <c r="F18" s="32" t="s">
        <v>363</v>
      </c>
      <c r="G18" s="126">
        <v>2</v>
      </c>
      <c r="H18" s="87">
        <v>5000</v>
      </c>
      <c r="I18" s="87">
        <v>5000</v>
      </c>
      <c r="J18" s="87">
        <v>5000</v>
      </c>
      <c r="K18" s="101"/>
      <c r="L18" s="101"/>
      <c r="M18" s="101"/>
      <c r="N18" s="101"/>
      <c r="O18" s="101"/>
      <c r="P18" s="101"/>
      <c r="Q18" s="101"/>
      <c r="R18" s="101"/>
      <c r="S18" s="101"/>
    </row>
    <row r="19" ht="18" customHeight="1" spans="1:19">
      <c r="A19" s="101" t="s">
        <v>70</v>
      </c>
      <c r="B19" s="101" t="s">
        <v>70</v>
      </c>
      <c r="C19" s="75" t="s">
        <v>311</v>
      </c>
      <c r="D19" s="32" t="s">
        <v>468</v>
      </c>
      <c r="E19" s="125"/>
      <c r="F19" s="32" t="s">
        <v>363</v>
      </c>
      <c r="G19" s="126">
        <v>2</v>
      </c>
      <c r="H19" s="87">
        <v>2000</v>
      </c>
      <c r="I19" s="87">
        <v>2000</v>
      </c>
      <c r="J19" s="87">
        <v>2000</v>
      </c>
      <c r="K19" s="101"/>
      <c r="L19" s="101"/>
      <c r="M19" s="101"/>
      <c r="N19" s="101"/>
      <c r="O19" s="101"/>
      <c r="P19" s="101"/>
      <c r="Q19" s="101"/>
      <c r="R19" s="101"/>
      <c r="S19" s="101"/>
    </row>
    <row r="20" ht="18" customHeight="1" spans="1:19">
      <c r="A20" s="101" t="s">
        <v>70</v>
      </c>
      <c r="B20" s="101" t="s">
        <v>70</v>
      </c>
      <c r="C20" s="75" t="s">
        <v>311</v>
      </c>
      <c r="D20" s="32" t="s">
        <v>471</v>
      </c>
      <c r="E20" s="125"/>
      <c r="F20" s="32" t="s">
        <v>363</v>
      </c>
      <c r="G20" s="126">
        <v>10</v>
      </c>
      <c r="H20" s="87">
        <v>10000</v>
      </c>
      <c r="I20" s="87">
        <v>10000</v>
      </c>
      <c r="J20" s="87">
        <v>10000</v>
      </c>
      <c r="K20" s="101"/>
      <c r="L20" s="101"/>
      <c r="M20" s="101"/>
      <c r="N20" s="101"/>
      <c r="O20" s="101"/>
      <c r="P20" s="101"/>
      <c r="Q20" s="101"/>
      <c r="R20" s="101"/>
      <c r="S20" s="101"/>
    </row>
    <row r="21" ht="18" customHeight="1" spans="1:19">
      <c r="A21" s="101" t="s">
        <v>70</v>
      </c>
      <c r="B21" s="101" t="s">
        <v>70</v>
      </c>
      <c r="C21" s="75" t="s">
        <v>317</v>
      </c>
      <c r="D21" s="32" t="s">
        <v>472</v>
      </c>
      <c r="E21" s="125"/>
      <c r="F21" s="32" t="s">
        <v>363</v>
      </c>
      <c r="G21" s="126">
        <v>450000</v>
      </c>
      <c r="H21" s="87">
        <v>450000</v>
      </c>
      <c r="I21" s="87">
        <v>450000</v>
      </c>
      <c r="J21" s="87">
        <v>450000</v>
      </c>
      <c r="K21" s="101"/>
      <c r="L21" s="101"/>
      <c r="M21" s="101"/>
      <c r="N21" s="101"/>
      <c r="O21" s="101"/>
      <c r="P21" s="101"/>
      <c r="Q21" s="101"/>
      <c r="R21" s="101"/>
      <c r="S21" s="101"/>
    </row>
    <row r="22" ht="21" customHeight="1" spans="1:19">
      <c r="A22" s="106" t="s">
        <v>200</v>
      </c>
      <c r="B22" s="107"/>
      <c r="C22" s="107"/>
      <c r="D22" s="108"/>
      <c r="E22" s="108"/>
      <c r="F22" s="108"/>
      <c r="G22" s="127"/>
      <c r="H22" s="87">
        <f>SUM(H12:H21)</f>
        <v>550000</v>
      </c>
      <c r="I22" s="87">
        <f>SUM(I8:I21)</f>
        <v>595609</v>
      </c>
      <c r="J22" s="87">
        <f>SUM(J8:J21)</f>
        <v>595610</v>
      </c>
      <c r="K22" s="87"/>
      <c r="L22" s="87"/>
      <c r="M22" s="87"/>
      <c r="N22" s="87"/>
      <c r="O22" s="87"/>
      <c r="P22" s="87"/>
      <c r="Q22" s="87"/>
      <c r="R22" s="87"/>
      <c r="S22" s="87"/>
    </row>
    <row r="23" ht="21" customHeight="1" spans="1:19">
      <c r="A23" s="122" t="s">
        <v>473</v>
      </c>
      <c r="B23" s="5"/>
      <c r="C23" s="5"/>
      <c r="D23" s="122"/>
      <c r="E23" s="122"/>
      <c r="F23" s="122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</sheetData>
  <mergeCells count="19">
    <mergeCell ref="A3:S3"/>
    <mergeCell ref="A4:H4"/>
    <mergeCell ref="I5:S5"/>
    <mergeCell ref="N6:S6"/>
    <mergeCell ref="A22:G22"/>
    <mergeCell ref="A23:S2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8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92"/>
      <c r="C2" s="92"/>
      <c r="D2" s="92"/>
      <c r="E2" s="92"/>
      <c r="F2" s="92"/>
      <c r="G2" s="92"/>
      <c r="H2" s="84"/>
      <c r="I2" s="84"/>
      <c r="J2" s="84"/>
      <c r="K2" s="84"/>
      <c r="L2" s="84"/>
      <c r="M2" s="84"/>
      <c r="N2" s="109"/>
      <c r="O2" s="84"/>
      <c r="P2" s="84"/>
      <c r="Q2" s="92"/>
      <c r="R2" s="84"/>
      <c r="S2" s="118"/>
      <c r="T2" s="118" t="s">
        <v>474</v>
      </c>
    </row>
    <row r="3" ht="41.25" customHeight="1" spans="1:20">
      <c r="A3" s="80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3"/>
      <c r="I3" s="93"/>
      <c r="J3" s="93"/>
      <c r="K3" s="93"/>
      <c r="L3" s="93"/>
      <c r="M3" s="93"/>
      <c r="N3" s="110"/>
      <c r="O3" s="93"/>
      <c r="P3" s="93"/>
      <c r="Q3" s="72"/>
      <c r="R3" s="93"/>
      <c r="S3" s="110"/>
      <c r="T3" s="72"/>
    </row>
    <row r="4" ht="22.5" customHeight="1" spans="1:20">
      <c r="A4" s="81" t="str">
        <f>"单位名称："&amp;"昆明市呈贡区人民政府洛龙街道办事处"</f>
        <v>单位名称：昆明市呈贡区人民政府洛龙街道办事处</v>
      </c>
      <c r="B4" s="94"/>
      <c r="C4" s="94"/>
      <c r="D4" s="94"/>
      <c r="E4" s="94"/>
      <c r="F4" s="94"/>
      <c r="G4" s="94"/>
      <c r="H4" s="82"/>
      <c r="I4" s="82"/>
      <c r="J4" s="82"/>
      <c r="K4" s="82"/>
      <c r="L4" s="82"/>
      <c r="M4" s="82"/>
      <c r="N4" s="109"/>
      <c r="O4" s="84"/>
      <c r="P4" s="84"/>
      <c r="Q4" s="92"/>
      <c r="R4" s="84"/>
      <c r="S4" s="119"/>
      <c r="T4" s="118" t="s">
        <v>1</v>
      </c>
    </row>
    <row r="5" ht="24" customHeight="1" spans="1:20">
      <c r="A5" s="10" t="s">
        <v>209</v>
      </c>
      <c r="B5" s="95" t="s">
        <v>210</v>
      </c>
      <c r="C5" s="95" t="s">
        <v>451</v>
      </c>
      <c r="D5" s="95" t="s">
        <v>475</v>
      </c>
      <c r="E5" s="95" t="s">
        <v>476</v>
      </c>
      <c r="F5" s="95" t="s">
        <v>477</v>
      </c>
      <c r="G5" s="95" t="s">
        <v>478</v>
      </c>
      <c r="H5" s="96" t="s">
        <v>479</v>
      </c>
      <c r="I5" s="96" t="s">
        <v>480</v>
      </c>
      <c r="J5" s="111" t="s">
        <v>217</v>
      </c>
      <c r="K5" s="111"/>
      <c r="L5" s="111"/>
      <c r="M5" s="111"/>
      <c r="N5" s="112"/>
      <c r="O5" s="111"/>
      <c r="P5" s="111"/>
      <c r="Q5" s="89"/>
      <c r="R5" s="111"/>
      <c r="S5" s="112"/>
      <c r="T5" s="90"/>
    </row>
    <row r="6" ht="24" customHeight="1" spans="1:20">
      <c r="A6" s="15"/>
      <c r="B6" s="97"/>
      <c r="C6" s="97"/>
      <c r="D6" s="97"/>
      <c r="E6" s="97"/>
      <c r="F6" s="97"/>
      <c r="G6" s="97"/>
      <c r="H6" s="98"/>
      <c r="I6" s="98"/>
      <c r="J6" s="98" t="s">
        <v>55</v>
      </c>
      <c r="K6" s="98" t="s">
        <v>58</v>
      </c>
      <c r="L6" s="98" t="s">
        <v>457</v>
      </c>
      <c r="M6" s="98" t="s">
        <v>458</v>
      </c>
      <c r="N6" s="113" t="s">
        <v>459</v>
      </c>
      <c r="O6" s="114" t="s">
        <v>460</v>
      </c>
      <c r="P6" s="114"/>
      <c r="Q6" s="120"/>
      <c r="R6" s="114"/>
      <c r="S6" s="121"/>
      <c r="T6" s="99"/>
    </row>
    <row r="7" ht="54" customHeight="1" spans="1:20">
      <c r="A7" s="18"/>
      <c r="B7" s="99"/>
      <c r="C7" s="99"/>
      <c r="D7" s="99"/>
      <c r="E7" s="99"/>
      <c r="F7" s="99"/>
      <c r="G7" s="99"/>
      <c r="H7" s="100"/>
      <c r="I7" s="100"/>
      <c r="J7" s="100"/>
      <c r="K7" s="100" t="s">
        <v>57</v>
      </c>
      <c r="L7" s="100"/>
      <c r="M7" s="100"/>
      <c r="N7" s="115"/>
      <c r="O7" s="100" t="s">
        <v>57</v>
      </c>
      <c r="P7" s="100" t="s">
        <v>64</v>
      </c>
      <c r="Q7" s="99" t="s">
        <v>65</v>
      </c>
      <c r="R7" s="100" t="s">
        <v>66</v>
      </c>
      <c r="S7" s="115" t="s">
        <v>67</v>
      </c>
      <c r="T7" s="99" t="s">
        <v>68</v>
      </c>
    </row>
    <row r="8" ht="17.25" customHeight="1" spans="1:20">
      <c r="A8" s="19">
        <v>1</v>
      </c>
      <c r="B8" s="99">
        <v>2</v>
      </c>
      <c r="C8" s="19">
        <v>3</v>
      </c>
      <c r="D8" s="19">
        <v>4</v>
      </c>
      <c r="E8" s="99">
        <v>5</v>
      </c>
      <c r="F8" s="19">
        <v>6</v>
      </c>
      <c r="G8" s="19">
        <v>7</v>
      </c>
      <c r="H8" s="99">
        <v>8</v>
      </c>
      <c r="I8" s="19">
        <v>9</v>
      </c>
      <c r="J8" s="19">
        <v>10</v>
      </c>
      <c r="K8" s="99">
        <v>11</v>
      </c>
      <c r="L8" s="19">
        <v>12</v>
      </c>
      <c r="M8" s="19">
        <v>13</v>
      </c>
      <c r="N8" s="99">
        <v>14</v>
      </c>
      <c r="O8" s="19">
        <v>15</v>
      </c>
      <c r="P8" s="19">
        <v>16</v>
      </c>
      <c r="Q8" s="99">
        <v>17</v>
      </c>
      <c r="R8" s="19">
        <v>18</v>
      </c>
      <c r="S8" s="19">
        <v>19</v>
      </c>
      <c r="T8" s="19">
        <v>20</v>
      </c>
    </row>
    <row r="9" ht="17.25" customHeight="1" spans="1:20">
      <c r="A9" s="101" t="s">
        <v>70</v>
      </c>
      <c r="B9" s="101" t="s">
        <v>70</v>
      </c>
      <c r="C9" s="102" t="s">
        <v>311</v>
      </c>
      <c r="D9" s="103" t="s">
        <v>481</v>
      </c>
      <c r="E9" s="103" t="s">
        <v>482</v>
      </c>
      <c r="F9" s="103" t="s">
        <v>77</v>
      </c>
      <c r="G9" s="104" t="s">
        <v>483</v>
      </c>
      <c r="H9" s="105" t="s">
        <v>99</v>
      </c>
      <c r="I9" s="103" t="s">
        <v>484</v>
      </c>
      <c r="J9" s="116">
        <v>20000</v>
      </c>
      <c r="K9" s="116">
        <v>20000</v>
      </c>
      <c r="L9" s="19"/>
      <c r="M9" s="19"/>
      <c r="N9" s="99"/>
      <c r="O9" s="19"/>
      <c r="P9" s="19"/>
      <c r="Q9" s="99"/>
      <c r="R9" s="19"/>
      <c r="S9" s="19"/>
      <c r="T9" s="19"/>
    </row>
    <row r="10" ht="17.25" customHeight="1" spans="1:20">
      <c r="A10" s="101" t="s">
        <v>70</v>
      </c>
      <c r="B10" s="101" t="s">
        <v>70</v>
      </c>
      <c r="C10" s="102" t="s">
        <v>311</v>
      </c>
      <c r="D10" s="103" t="s">
        <v>485</v>
      </c>
      <c r="E10" s="103" t="s">
        <v>486</v>
      </c>
      <c r="F10" s="103" t="s">
        <v>77</v>
      </c>
      <c r="G10" s="104" t="s">
        <v>483</v>
      </c>
      <c r="H10" s="105" t="s">
        <v>99</v>
      </c>
      <c r="I10" s="103" t="s">
        <v>487</v>
      </c>
      <c r="J10" s="116">
        <v>10000</v>
      </c>
      <c r="K10" s="116">
        <v>10000</v>
      </c>
      <c r="L10" s="19"/>
      <c r="M10" s="19"/>
      <c r="N10" s="99"/>
      <c r="O10" s="19"/>
      <c r="P10" s="19"/>
      <c r="Q10" s="99"/>
      <c r="R10" s="19"/>
      <c r="S10" s="19"/>
      <c r="T10" s="19"/>
    </row>
    <row r="11" ht="17.25" customHeight="1" spans="1:20">
      <c r="A11" s="101" t="s">
        <v>70</v>
      </c>
      <c r="B11" s="101" t="s">
        <v>70</v>
      </c>
      <c r="C11" s="102" t="s">
        <v>311</v>
      </c>
      <c r="D11" s="103" t="s">
        <v>488</v>
      </c>
      <c r="E11" s="103" t="s">
        <v>489</v>
      </c>
      <c r="F11" s="103" t="s">
        <v>77</v>
      </c>
      <c r="G11" s="104" t="s">
        <v>483</v>
      </c>
      <c r="H11" s="105" t="s">
        <v>99</v>
      </c>
      <c r="I11" s="103" t="s">
        <v>490</v>
      </c>
      <c r="J11" s="116">
        <v>60000</v>
      </c>
      <c r="K11" s="116">
        <v>60000</v>
      </c>
      <c r="L11" s="19"/>
      <c r="M11" s="19"/>
      <c r="N11" s="99"/>
      <c r="O11" s="19"/>
      <c r="P11" s="19"/>
      <c r="Q11" s="99"/>
      <c r="R11" s="19"/>
      <c r="S11" s="19"/>
      <c r="T11" s="19"/>
    </row>
    <row r="12" ht="17.25" customHeight="1" spans="1:20">
      <c r="A12" s="101" t="s">
        <v>70</v>
      </c>
      <c r="B12" s="101" t="s">
        <v>70</v>
      </c>
      <c r="C12" s="102" t="s">
        <v>311</v>
      </c>
      <c r="D12" s="103" t="s">
        <v>491</v>
      </c>
      <c r="E12" s="103" t="s">
        <v>492</v>
      </c>
      <c r="F12" s="103" t="s">
        <v>77</v>
      </c>
      <c r="G12" s="104" t="s">
        <v>483</v>
      </c>
      <c r="H12" s="105" t="s">
        <v>99</v>
      </c>
      <c r="I12" s="103" t="s">
        <v>493</v>
      </c>
      <c r="J12" s="116">
        <v>60000</v>
      </c>
      <c r="K12" s="116">
        <v>60000</v>
      </c>
      <c r="L12" s="19"/>
      <c r="M12" s="19"/>
      <c r="N12" s="99"/>
      <c r="O12" s="19"/>
      <c r="P12" s="19"/>
      <c r="Q12" s="99"/>
      <c r="R12" s="19"/>
      <c r="S12" s="19"/>
      <c r="T12" s="19"/>
    </row>
    <row r="13" ht="17.25" customHeight="1" spans="1:20">
      <c r="A13" s="101" t="s">
        <v>70</v>
      </c>
      <c r="B13" s="101" t="s">
        <v>70</v>
      </c>
      <c r="C13" s="102" t="s">
        <v>311</v>
      </c>
      <c r="D13" s="103" t="s">
        <v>494</v>
      </c>
      <c r="E13" s="103" t="s">
        <v>495</v>
      </c>
      <c r="F13" s="103" t="s">
        <v>77</v>
      </c>
      <c r="G13" s="104" t="s">
        <v>483</v>
      </c>
      <c r="H13" s="105" t="s">
        <v>99</v>
      </c>
      <c r="I13" s="103" t="s">
        <v>496</v>
      </c>
      <c r="J13" s="116">
        <v>40000</v>
      </c>
      <c r="K13" s="116">
        <v>40000</v>
      </c>
      <c r="L13" s="19"/>
      <c r="M13" s="19"/>
      <c r="N13" s="99"/>
      <c r="O13" s="19"/>
      <c r="P13" s="19"/>
      <c r="Q13" s="99"/>
      <c r="R13" s="19"/>
      <c r="S13" s="19"/>
      <c r="T13" s="19"/>
    </row>
    <row r="14" ht="17.25" customHeight="1" spans="1:20">
      <c r="A14" s="101" t="s">
        <v>70</v>
      </c>
      <c r="B14" s="101" t="s">
        <v>70</v>
      </c>
      <c r="C14" s="102" t="s">
        <v>311</v>
      </c>
      <c r="D14" s="103" t="s">
        <v>497</v>
      </c>
      <c r="E14" s="103" t="s">
        <v>498</v>
      </c>
      <c r="F14" s="103" t="s">
        <v>77</v>
      </c>
      <c r="G14" s="104" t="s">
        <v>499</v>
      </c>
      <c r="H14" s="105" t="s">
        <v>99</v>
      </c>
      <c r="I14" s="103" t="s">
        <v>500</v>
      </c>
      <c r="J14" s="116">
        <v>100000</v>
      </c>
      <c r="K14" s="116">
        <v>100000</v>
      </c>
      <c r="L14" s="19"/>
      <c r="M14" s="19"/>
      <c r="N14" s="99"/>
      <c r="O14" s="19"/>
      <c r="P14" s="19"/>
      <c r="Q14" s="99"/>
      <c r="R14" s="19"/>
      <c r="S14" s="19"/>
      <c r="T14" s="19"/>
    </row>
    <row r="15" ht="17.25" customHeight="1" spans="1:20">
      <c r="A15" s="101" t="s">
        <v>70</v>
      </c>
      <c r="B15" s="101" t="s">
        <v>70</v>
      </c>
      <c r="C15" s="102" t="s">
        <v>311</v>
      </c>
      <c r="D15" s="103" t="s">
        <v>501</v>
      </c>
      <c r="E15" s="103" t="s">
        <v>502</v>
      </c>
      <c r="F15" s="103" t="s">
        <v>77</v>
      </c>
      <c r="G15" s="104" t="s">
        <v>483</v>
      </c>
      <c r="H15" s="105" t="s">
        <v>99</v>
      </c>
      <c r="I15" s="103" t="s">
        <v>503</v>
      </c>
      <c r="J15" s="116">
        <v>60000</v>
      </c>
      <c r="K15" s="116">
        <v>60000</v>
      </c>
      <c r="L15" s="19"/>
      <c r="M15" s="19"/>
      <c r="N15" s="99"/>
      <c r="O15" s="19"/>
      <c r="P15" s="19"/>
      <c r="Q15" s="99"/>
      <c r="R15" s="19"/>
      <c r="S15" s="19"/>
      <c r="T15" s="19"/>
    </row>
    <row r="16" ht="17.25" customHeight="1" spans="1:20">
      <c r="A16" s="101" t="s">
        <v>70</v>
      </c>
      <c r="B16" s="101" t="s">
        <v>70</v>
      </c>
      <c r="C16" s="102" t="s">
        <v>311</v>
      </c>
      <c r="D16" s="103" t="s">
        <v>504</v>
      </c>
      <c r="E16" s="103" t="s">
        <v>505</v>
      </c>
      <c r="F16" s="103" t="s">
        <v>77</v>
      </c>
      <c r="G16" s="104" t="s">
        <v>499</v>
      </c>
      <c r="H16" s="105" t="s">
        <v>99</v>
      </c>
      <c r="I16" s="103" t="s">
        <v>506</v>
      </c>
      <c r="J16" s="116">
        <v>50000</v>
      </c>
      <c r="K16" s="116">
        <v>50000</v>
      </c>
      <c r="L16" s="19"/>
      <c r="M16" s="19"/>
      <c r="N16" s="99"/>
      <c r="O16" s="19"/>
      <c r="P16" s="19"/>
      <c r="Q16" s="99"/>
      <c r="R16" s="19"/>
      <c r="S16" s="19"/>
      <c r="T16" s="19"/>
    </row>
    <row r="17" ht="30" customHeight="1" spans="1:20">
      <c r="A17" s="101" t="s">
        <v>70</v>
      </c>
      <c r="B17" s="101" t="s">
        <v>70</v>
      </c>
      <c r="C17" s="102" t="s">
        <v>311</v>
      </c>
      <c r="D17" s="103" t="s">
        <v>507</v>
      </c>
      <c r="E17" s="103" t="s">
        <v>508</v>
      </c>
      <c r="F17" s="103" t="s">
        <v>77</v>
      </c>
      <c r="G17" s="104" t="s">
        <v>483</v>
      </c>
      <c r="H17" s="105" t="s">
        <v>99</v>
      </c>
      <c r="I17" s="103" t="s">
        <v>509</v>
      </c>
      <c r="J17" s="116">
        <v>48000</v>
      </c>
      <c r="K17" s="116">
        <v>48000</v>
      </c>
      <c r="L17" s="19"/>
      <c r="M17" s="19"/>
      <c r="N17" s="99"/>
      <c r="O17" s="19"/>
      <c r="P17" s="19"/>
      <c r="Q17" s="99"/>
      <c r="R17" s="19"/>
      <c r="S17" s="19"/>
      <c r="T17" s="19"/>
    </row>
    <row r="18" ht="21" customHeight="1" spans="1:20">
      <c r="A18" s="106" t="s">
        <v>200</v>
      </c>
      <c r="B18" s="107"/>
      <c r="C18" s="107"/>
      <c r="D18" s="107"/>
      <c r="E18" s="107"/>
      <c r="F18" s="107"/>
      <c r="G18" s="107"/>
      <c r="H18" s="108"/>
      <c r="I18" s="117"/>
      <c r="J18" s="116">
        <f>SUM(J9:J17)</f>
        <v>448000</v>
      </c>
      <c r="K18" s="116">
        <f>SUM(K9:K17)</f>
        <v>448000</v>
      </c>
      <c r="L18" s="87"/>
      <c r="M18" s="87"/>
      <c r="N18" s="87"/>
      <c r="O18" s="87"/>
      <c r="P18" s="87"/>
      <c r="Q18" s="87"/>
      <c r="R18" s="87"/>
      <c r="S18" s="87"/>
      <c r="T18" s="87"/>
    </row>
  </sheetData>
  <mergeCells count="19">
    <mergeCell ref="A3:T3"/>
    <mergeCell ref="A4:I4"/>
    <mergeCell ref="J5:T5"/>
    <mergeCell ref="O6:T6"/>
    <mergeCell ref="A18:I1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X10"/>
  <sheetViews>
    <sheetView showZeros="0" topLeftCell="D1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9"/>
      <c r="W2" s="3"/>
      <c r="X2" s="3" t="s">
        <v>510</v>
      </c>
    </row>
    <row r="3" ht="41.25" customHeight="1" spans="1:24">
      <c r="A3" s="8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2"/>
      <c r="X3" s="72"/>
    </row>
    <row r="4" ht="18" customHeight="1" spans="1:24">
      <c r="A4" s="81" t="str">
        <f>"单位名称："&amp;"昆明市呈贡区人民政府洛龙街道办事处"</f>
        <v>单位名称：昆明市呈贡区人民政府洛龙街道办事处</v>
      </c>
      <c r="B4" s="82"/>
      <c r="C4" s="82"/>
      <c r="D4" s="83"/>
      <c r="E4" s="84"/>
      <c r="F4" s="84"/>
      <c r="G4" s="84"/>
      <c r="H4" s="84"/>
      <c r="I4" s="84"/>
      <c r="W4" s="8"/>
      <c r="X4" s="8" t="s">
        <v>1</v>
      </c>
    </row>
    <row r="5" ht="19.5" customHeight="1" spans="1:24">
      <c r="A5" s="29" t="s">
        <v>511</v>
      </c>
      <c r="B5" s="11" t="s">
        <v>217</v>
      </c>
      <c r="C5" s="12"/>
      <c r="D5" s="12"/>
      <c r="E5" s="11" t="s">
        <v>512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9"/>
      <c r="X5" s="90"/>
    </row>
    <row r="6" ht="40.5" customHeight="1" spans="1:24">
      <c r="A6" s="19"/>
      <c r="B6" s="30" t="s">
        <v>55</v>
      </c>
      <c r="C6" s="10" t="s">
        <v>58</v>
      </c>
      <c r="D6" s="85" t="s">
        <v>457</v>
      </c>
      <c r="E6" s="52" t="s">
        <v>513</v>
      </c>
      <c r="F6" s="52" t="s">
        <v>514</v>
      </c>
      <c r="G6" s="52" t="s">
        <v>515</v>
      </c>
      <c r="H6" s="52" t="s">
        <v>516</v>
      </c>
      <c r="I6" s="52" t="s">
        <v>517</v>
      </c>
      <c r="J6" s="52" t="s">
        <v>518</v>
      </c>
      <c r="K6" s="52" t="s">
        <v>519</v>
      </c>
      <c r="L6" s="52" t="s">
        <v>520</v>
      </c>
      <c r="M6" s="52" t="s">
        <v>521</v>
      </c>
      <c r="N6" s="52" t="s">
        <v>522</v>
      </c>
      <c r="O6" s="52" t="s">
        <v>523</v>
      </c>
      <c r="P6" s="52" t="s">
        <v>524</v>
      </c>
      <c r="Q6" s="52" t="s">
        <v>525</v>
      </c>
      <c r="R6" s="52" t="s">
        <v>526</v>
      </c>
      <c r="S6" s="52" t="s">
        <v>527</v>
      </c>
      <c r="T6" s="52" t="s">
        <v>528</v>
      </c>
      <c r="U6" s="52" t="s">
        <v>529</v>
      </c>
      <c r="V6" s="52" t="s">
        <v>530</v>
      </c>
      <c r="W6" s="52" t="s">
        <v>531</v>
      </c>
      <c r="X6" s="91" t="s">
        <v>532</v>
      </c>
    </row>
    <row r="7" ht="19.5" customHeight="1" spans="1:24">
      <c r="A7" s="20">
        <v>1</v>
      </c>
      <c r="B7" s="20">
        <v>2</v>
      </c>
      <c r="C7" s="20">
        <v>3</v>
      </c>
      <c r="D7" s="86">
        <v>4</v>
      </c>
      <c r="E7" s="38">
        <v>5</v>
      </c>
      <c r="F7" s="20">
        <v>6</v>
      </c>
      <c r="G7" s="20">
        <v>7</v>
      </c>
      <c r="H7" s="86">
        <v>8</v>
      </c>
      <c r="I7" s="20">
        <v>9</v>
      </c>
      <c r="J7" s="20">
        <v>10</v>
      </c>
      <c r="K7" s="20">
        <v>11</v>
      </c>
      <c r="L7" s="86">
        <v>12</v>
      </c>
      <c r="M7" s="20">
        <v>13</v>
      </c>
      <c r="N7" s="20">
        <v>14</v>
      </c>
      <c r="O7" s="20">
        <v>15</v>
      </c>
      <c r="P7" s="86">
        <v>16</v>
      </c>
      <c r="Q7" s="20">
        <v>17</v>
      </c>
      <c r="R7" s="20">
        <v>18</v>
      </c>
      <c r="S7" s="20">
        <v>19</v>
      </c>
      <c r="T7" s="86">
        <v>20</v>
      </c>
      <c r="U7" s="86">
        <v>21</v>
      </c>
      <c r="V7" s="86">
        <v>22</v>
      </c>
      <c r="W7" s="38">
        <v>23</v>
      </c>
      <c r="X7" s="38">
        <v>24</v>
      </c>
    </row>
    <row r="8" ht="19.5" customHeight="1" spans="1:24">
      <c r="A8" s="32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ht="19.5" customHeight="1" spans="1:24">
      <c r="A9" s="7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="78" customFormat="1" customHeight="1" spans="1:23">
      <c r="A10" s="88" t="s">
        <v>533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W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534</v>
      </c>
    </row>
    <row r="3" ht="41.25" customHeight="1" spans="1:10">
      <c r="A3" s="71" t="str">
        <f>"2025"&amp;"年对下转移支付绩效目标表"</f>
        <v>2025年对下转移支付绩效目标表</v>
      </c>
      <c r="B3" s="4"/>
      <c r="C3" s="4"/>
      <c r="D3" s="4"/>
      <c r="E3" s="4"/>
      <c r="F3" s="72"/>
      <c r="G3" s="4"/>
      <c r="H3" s="72"/>
      <c r="I3" s="72"/>
      <c r="J3" s="4"/>
    </row>
    <row r="4" ht="17.25" customHeight="1" spans="1:1">
      <c r="A4" s="5" t="str">
        <f>"单位名称："&amp;"昆明市呈贡区人民政府洛龙街道办事处"</f>
        <v>单位名称：昆明市呈贡区人民政府洛龙街道办事处</v>
      </c>
    </row>
    <row r="5" ht="44.25" customHeight="1" spans="1:10">
      <c r="A5" s="73" t="s">
        <v>511</v>
      </c>
      <c r="B5" s="73" t="s">
        <v>328</v>
      </c>
      <c r="C5" s="73" t="s">
        <v>329</v>
      </c>
      <c r="D5" s="73" t="s">
        <v>330</v>
      </c>
      <c r="E5" s="73" t="s">
        <v>331</v>
      </c>
      <c r="F5" s="74" t="s">
        <v>332</v>
      </c>
      <c r="G5" s="73" t="s">
        <v>333</v>
      </c>
      <c r="H5" s="74" t="s">
        <v>334</v>
      </c>
      <c r="I5" s="74" t="s">
        <v>335</v>
      </c>
      <c r="J5" s="73" t="s">
        <v>336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32"/>
      <c r="B7" s="75"/>
      <c r="C7" s="75"/>
      <c r="D7" s="75"/>
      <c r="E7" s="31"/>
      <c r="F7" s="76"/>
      <c r="G7" s="31"/>
      <c r="H7" s="76"/>
      <c r="I7" s="76"/>
      <c r="J7" s="31"/>
    </row>
    <row r="8" ht="42" customHeight="1" spans="1:10">
      <c r="A8" s="32"/>
      <c r="B8" s="21"/>
      <c r="C8" s="21"/>
      <c r="D8" s="21"/>
      <c r="E8" s="32"/>
      <c r="F8" s="21"/>
      <c r="G8" s="32"/>
      <c r="H8" s="21"/>
      <c r="I8" s="21"/>
      <c r="J8" s="32"/>
    </row>
    <row r="9" s="70" customFormat="1" ht="23" customHeight="1" spans="1:23">
      <c r="A9" s="77" t="s">
        <v>533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535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"单位名称："&amp;"昆明市呈贡区人民政府洛龙街道办事处"</f>
        <v>单位名称：昆明市呈贡区人民政府洛龙街道办事处</v>
      </c>
      <c r="B4" s="49"/>
      <c r="C4" s="49"/>
      <c r="D4" s="50"/>
      <c r="F4" s="47"/>
      <c r="G4" s="46"/>
      <c r="H4" s="46"/>
      <c r="I4" s="69" t="s">
        <v>1</v>
      </c>
    </row>
    <row r="5" ht="28.5" customHeight="1" spans="1:9">
      <c r="A5" s="51" t="s">
        <v>209</v>
      </c>
      <c r="B5" s="52" t="s">
        <v>210</v>
      </c>
      <c r="C5" s="53" t="s">
        <v>536</v>
      </c>
      <c r="D5" s="51" t="s">
        <v>537</v>
      </c>
      <c r="E5" s="51" t="s">
        <v>538</v>
      </c>
      <c r="F5" s="51" t="s">
        <v>539</v>
      </c>
      <c r="G5" s="52" t="s">
        <v>540</v>
      </c>
      <c r="H5" s="38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455</v>
      </c>
      <c r="H6" s="52" t="s">
        <v>541</v>
      </c>
      <c r="I6" s="52" t="s">
        <v>542</v>
      </c>
    </row>
    <row r="7" ht="17.25" customHeight="1" spans="1:9">
      <c r="A7" s="56" t="s">
        <v>83</v>
      </c>
      <c r="B7" s="57"/>
      <c r="C7" s="58" t="s">
        <v>84</v>
      </c>
      <c r="D7" s="56" t="s">
        <v>85</v>
      </c>
      <c r="E7" s="59" t="s">
        <v>86</v>
      </c>
      <c r="F7" s="56" t="s">
        <v>87</v>
      </c>
      <c r="G7" s="58" t="s">
        <v>88</v>
      </c>
      <c r="H7" s="33" t="s">
        <v>89</v>
      </c>
      <c r="I7" s="59" t="s">
        <v>90</v>
      </c>
    </row>
    <row r="8" ht="19.5" customHeight="1" spans="1:9">
      <c r="A8" s="60"/>
      <c r="B8" s="61"/>
      <c r="C8" s="61"/>
      <c r="D8" s="32"/>
      <c r="E8" s="21"/>
      <c r="F8" s="33"/>
      <c r="G8" s="62"/>
      <c r="H8" s="63"/>
      <c r="I8" s="63"/>
    </row>
    <row r="9" ht="19.5" customHeight="1" spans="1:9">
      <c r="A9" s="64" t="s">
        <v>55</v>
      </c>
      <c r="B9" s="65"/>
      <c r="C9" s="65"/>
      <c r="D9" s="66"/>
      <c r="E9" s="67"/>
      <c r="F9" s="67"/>
      <c r="G9" s="62"/>
      <c r="H9" s="63"/>
      <c r="I9" s="63"/>
    </row>
    <row r="10" s="41" customFormat="1" ht="21" customHeight="1" spans="1:2">
      <c r="A10" s="68" t="s">
        <v>543</v>
      </c>
      <c r="B10" s="68"/>
    </row>
  </sheetData>
  <mergeCells count="12">
    <mergeCell ref="A2:I2"/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544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"单位名称："&amp;"昆明市呈贡区人民政府洛龙街道办事处"</f>
        <v>单位名称：昆明市呈贡区人民政府洛龙街道办事处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303</v>
      </c>
      <c r="B5" s="9" t="s">
        <v>212</v>
      </c>
      <c r="C5" s="9" t="s">
        <v>304</v>
      </c>
      <c r="D5" s="10" t="s">
        <v>213</v>
      </c>
      <c r="E5" s="10" t="s">
        <v>214</v>
      </c>
      <c r="F5" s="10" t="s">
        <v>305</v>
      </c>
      <c r="G5" s="10" t="s">
        <v>306</v>
      </c>
      <c r="H5" s="29" t="s">
        <v>55</v>
      </c>
      <c r="I5" s="11" t="s">
        <v>545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s="28" customFormat="1" ht="30" customHeight="1" spans="1:11">
      <c r="A9" s="31" t="s">
        <v>318</v>
      </c>
      <c r="B9" s="21" t="s">
        <v>546</v>
      </c>
      <c r="C9" s="32" t="s">
        <v>70</v>
      </c>
      <c r="D9" s="32">
        <v>2230105</v>
      </c>
      <c r="E9" s="32" t="s">
        <v>161</v>
      </c>
      <c r="F9" s="33">
        <v>50701</v>
      </c>
      <c r="G9" s="33" t="s">
        <v>321</v>
      </c>
      <c r="H9" s="34">
        <v>57900</v>
      </c>
      <c r="I9" s="39"/>
      <c r="J9" s="39"/>
      <c r="K9" s="34">
        <v>57900</v>
      </c>
    </row>
    <row r="10" ht="18.75" customHeight="1" spans="1:11">
      <c r="A10" s="35" t="s">
        <v>200</v>
      </c>
      <c r="B10" s="36"/>
      <c r="C10" s="36"/>
      <c r="D10" s="36"/>
      <c r="E10" s="36"/>
      <c r="F10" s="36"/>
      <c r="G10" s="37"/>
      <c r="H10" s="34">
        <v>57900</v>
      </c>
      <c r="I10" s="40"/>
      <c r="J10" s="40"/>
      <c r="K10" s="34">
        <v>57900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547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"单位名称："&amp;"昆明市呈贡区人民政府洛龙街道办事处"</f>
        <v>单位名称：昆明市呈贡区人民政府洛龙街道办事处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304</v>
      </c>
      <c r="B5" s="9" t="s">
        <v>303</v>
      </c>
      <c r="C5" s="9" t="s">
        <v>212</v>
      </c>
      <c r="D5" s="10" t="s">
        <v>548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3.5" spans="1:7">
      <c r="A9" s="20" t="s">
        <v>70</v>
      </c>
      <c r="B9" s="21" t="s">
        <v>309</v>
      </c>
      <c r="C9" s="21" t="s">
        <v>311</v>
      </c>
      <c r="D9" s="22" t="s">
        <v>549</v>
      </c>
      <c r="E9" s="23">
        <v>4500000</v>
      </c>
      <c r="F9" s="23">
        <v>4500000</v>
      </c>
      <c r="G9" s="23">
        <v>4500000</v>
      </c>
    </row>
    <row r="10" ht="22.5" spans="1:7">
      <c r="A10" s="20" t="s">
        <v>70</v>
      </c>
      <c r="B10" s="21" t="s">
        <v>309</v>
      </c>
      <c r="C10" s="21" t="s">
        <v>317</v>
      </c>
      <c r="D10" s="22" t="s">
        <v>549</v>
      </c>
      <c r="E10" s="23">
        <v>1041137.5</v>
      </c>
      <c r="F10" s="23">
        <v>1041137.5</v>
      </c>
      <c r="G10" s="23">
        <v>1041137.5</v>
      </c>
    </row>
    <row r="11" ht="33.75" spans="1:7">
      <c r="A11" s="20" t="s">
        <v>70</v>
      </c>
      <c r="B11" s="21" t="s">
        <v>322</v>
      </c>
      <c r="C11" s="21" t="s">
        <v>324</v>
      </c>
      <c r="D11" s="22" t="s">
        <v>549</v>
      </c>
      <c r="E11" s="23">
        <v>1761278</v>
      </c>
      <c r="F11" s="23"/>
      <c r="G11" s="23"/>
    </row>
    <row r="12" ht="22.5" spans="1:7">
      <c r="A12" s="20" t="s">
        <v>70</v>
      </c>
      <c r="B12" s="21" t="s">
        <v>322</v>
      </c>
      <c r="C12" s="21" t="s">
        <v>326</v>
      </c>
      <c r="D12" s="22" t="s">
        <v>549</v>
      </c>
      <c r="E12" s="23">
        <v>141207.11</v>
      </c>
      <c r="F12" s="23"/>
      <c r="G12" s="23"/>
    </row>
    <row r="13" ht="18.75" customHeight="1" spans="1:7">
      <c r="A13" s="24" t="s">
        <v>55</v>
      </c>
      <c r="B13" s="25" t="s">
        <v>550</v>
      </c>
      <c r="C13" s="25"/>
      <c r="D13" s="26"/>
      <c r="E13" s="27">
        <f>SUM(E8:E12)</f>
        <v>7443627.61</v>
      </c>
      <c r="F13" s="27">
        <f>SUM(F8:F12)</f>
        <v>5541143.5</v>
      </c>
      <c r="G13" s="27">
        <f>SUM(G8:G12)</f>
        <v>5541144.5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2025-03-11T02:35:42Z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