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430" windowHeight="7000" tabRatio="10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<sst xmlns="http://schemas.openxmlformats.org/spreadsheetml/2006/main" count="1347" uniqueCount="425">
  <si>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</si>
  <si>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</si>
  <si>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</si>
  <si>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</si>
  <si>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</si>
  <si>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</si>
  <si>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</si>
  <si>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</si>
  <si>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</si>
  <si>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</si>
  <si>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</si>
  <si>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</si>
  <si>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</si>
  <si>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</si>
  <si>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</si>
  <si>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</si>
  <si>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</si>
  <si>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</si>
  <si>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</si>
  <si>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</si>
  <si>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</si>
  <si>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</si>
  <si>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</si>
  <si>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</si>
  <si>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</si>
  <si>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</si>
  <si>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</si>
  <si>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</si>
  <si>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</si>
  <si>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</si>
  <si>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</si>
  <si>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</si>
  <si>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</si>
  <si>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</si>
  <si>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</si>
  <si>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</si>
  <si>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</si>
  <si>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</si>
  <si>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</si>
  <si>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</si>
  <si>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</si>
  <si>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</si>
  <si>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</si>
  <si>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</si>
  <si>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</si>
  <si>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</si>
  <si>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</si>
  <si>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</si>
  <si>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</si>
  <si>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</si>
  <si>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</si>
  <si>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</si>
  <si>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</si>
  <si>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</si>
  <si>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</si>
  <si>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</si>
  <si>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</si>
  <si>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</si>
  <si>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</si>
  <si>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</si>
  <si>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</si>
  <si>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</si>
  <si>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</si>
  <si>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</si>
  <si>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</si>
  <si>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</si>
  <si>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</si>
  <si>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</si>
  <si>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</si>
  <si>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144008</t>
  </si>
  <si>
    <t>昆明市生态环境局呈贡分局</t>
  </si>
  <si>
    <t>144008001</t>
  </si>
  <si>
    <t>144008002</t>
  </si>
  <si>
    <t>呈贡区生态环境保护综合执法大队</t>
  </si>
  <si>
    <t>144008003</t>
  </si>
  <si>
    <t>昆明市生态环境局呈贡分局生态环境监测站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</si>
  <si>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</si>
  <si>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</si>
  <si>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</si>
  <si>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</si>
  <si>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</si>
  <si>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</si>
  <si>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</si>
  <si>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</si>
  <si>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</si>
  <si>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</si>
  <si>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</si>
  <si>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</si>
  <si>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</si>
  <si>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</si>
  <si>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</si>
  <si>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</si>
  <si>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</si>
  <si>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</si>
  <si>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</si>
  <si>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</si>
  <si>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</si>
  <si>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</si>
  <si>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</si>
  <si>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</si>
  <si>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</si>
  <si>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</si>
  <si>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</si>
  <si>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</si>
  <si>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</si>
  <si>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</si>
  <si>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</si>
  <si>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</si>
  <si>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</si>
  <si>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</si>
  <si>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</si>
  <si>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</si>
  <si>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</si>
  <si>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</si>
  <si>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</si>
  <si>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</si>
  <si>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</si>
  <si>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</si>
  <si>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</si>
  <si>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</si>
  <si>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</si>
  <si>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</si>
  <si>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</si>
  <si>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</si>
  <si>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</si>
  <si>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</si>
  <si>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</si>
  <si>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</si>
  <si>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21111</t>
  </si>
  <si>
    <t>污染减排</t>
  </si>
  <si>
    <t>2111101</t>
  </si>
  <si>
    <t>生态环境监测与信息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</si>
  <si>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</si>
  <si>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</si>
  <si>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</si>
  <si>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</si>
  <si>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</si>
  <si>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</si>
  <si>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</si>
  <si>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</si>
  <si>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</si>
  <si>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</si>
  <si>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</si>
  <si>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</si>
  <si>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</si>
  <si>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</si>
  <si>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</si>
  <si>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</si>
  <si>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</si>
  <si>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</si>
  <si>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</si>
  <si>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</si>
  <si>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</si>
  <si>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</si>
  <si>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</si>
  <si>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</si>
  <si>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</si>
  <si>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</si>
  <si>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</si>
  <si>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</si>
  <si>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</si>
  <si>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</si>
  <si>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</si>
  <si>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</si>
  <si>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</si>
  <si>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</si>
  <si>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</si>
  <si>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</si>
  <si>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</si>
  <si>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</si>
  <si>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</si>
  <si>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</si>
  <si>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</si>
  <si>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</si>
  <si>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</si>
  <si>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</si>
  <si>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</si>
  <si>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</si>
  <si>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</si>
  <si>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</si>
  <si>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</si>
  <si>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</si>
  <si>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</si>
  <si>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</si>
  <si>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</si>
  <si>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</si>
  <si>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</si>
  <si>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</si>
  <si>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</si>
  <si>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</si>
  <si>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</si>
  <si>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</si>
  <si>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</si>
  <si>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</si>
  <si>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</si>
  <si>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</si>
  <si>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</si>
  <si>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</si>
  <si>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</si>
  <si>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</si>
  <si>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</si>
  <si>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</si>
  <si>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</si>
  <si>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</si>
  <si>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</si>
  <si>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</si>
  <si>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530100210000000008408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</si>
  <si>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</si>
  <si>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</si>
  <si>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</si>
  <si>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</si>
  <si>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</si>
  <si>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</si>
  <si>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</si>
  <si>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530100210000000008410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</si>
  <si>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</si>
  <si>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</si>
  <si>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</si>
  <si>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</si>
  <si>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</si>
  <si>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</si>
  <si>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</si>
  <si>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</si>
  <si>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</si>
  <si>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530100210000000008411</t>
  </si>
  <si>
    <t>30113</t>
  </si>
  <si>
    <t>530100210000000008413</t>
  </si>
  <si>
    <t>公车购置及运维费</t>
  </si>
  <si>
    <t>30231</t>
  </si>
  <si>
    <t>公务用车运行维护费</t>
  </si>
  <si>
    <t>530100210000000008414</t>
  </si>
  <si>
    <t>行政人员公务交通补贴</t>
  </si>
  <si>
    <t>30239</t>
  </si>
  <si>
    <t>其他交通费用</t>
  </si>
  <si>
    <t>530100210000000008415</t>
  </si>
  <si>
    <t>工会经费</t>
  </si>
  <si>
    <t>30228</t>
  </si>
  <si>
    <t>530100210000000008416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</si>
  <si>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</si>
  <si>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</si>
  <si>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</si>
  <si>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</si>
  <si>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</si>
  <si>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</si>
  <si>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</si>
  <si>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</si>
  <si>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</si>
  <si>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</si>
  <si>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</si>
  <si>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</si>
  <si>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</si>
  <si>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</si>
  <si>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</si>
  <si>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</si>
  <si>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</si>
  <si>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</si>
  <si>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</si>
  <si>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530100231100001465138</t>
  </si>
  <si>
    <t>行政人员奖金</t>
  </si>
  <si>
    <t>530100210000000018131</t>
  </si>
  <si>
    <t>530100210000000018132</t>
  </si>
  <si>
    <t>530100210000000018133</t>
  </si>
  <si>
    <t>530100210000000018134</t>
  </si>
  <si>
    <t>530100210000000018136</t>
  </si>
  <si>
    <t>530100210000000018137</t>
  </si>
  <si>
    <t>530100210000000018138</t>
  </si>
  <si>
    <t>530100231100001465139</t>
  </si>
  <si>
    <t>530100210000000018141</t>
  </si>
  <si>
    <t>事业人员支出工资</t>
  </si>
  <si>
    <t>30107</t>
  </si>
  <si>
    <t>绩效工资</t>
  </si>
  <si>
    <t>530100210000000018142</t>
  </si>
  <si>
    <t>530100210000000018143</t>
  </si>
  <si>
    <t>530100210000000018144</t>
  </si>
  <si>
    <t>530100210000000018147</t>
  </si>
  <si>
    <t>530100210000000018148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</si>
  <si>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</si>
  <si>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</si>
  <si>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</si>
  <si>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</si>
  <si>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</si>
  <si>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</si>
  <si>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</si>
  <si>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</si>
  <si>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530100241100002475099</t>
  </si>
  <si>
    <t>环境保护监察监测经费</t>
  </si>
  <si>
    <t>30218</t>
  </si>
  <si>
    <t>专用材料费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</si>
  <si>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</si>
  <si>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</si>
  <si>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</si>
  <si>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</si>
  <si>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</si>
  <si>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</si>
  <si>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</si>
  <si>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</si>
  <si>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</si>
  <si>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</si>
  <si>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</si>
  <si>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</si>
  <si>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生态环境局呈贡分局持续对辖区生态环境进行监测，重点监测使得四条入滇河流、8条入河沟渠、3个水库水质达年度考核目标，环境空气质量达二级标准、优良率达90%以上。PM10年均浓度≤60微克，声环境质量达2类标准等，使得环境监测数据准确性达到95%以上，监测数据利用率95%，以使群众满意度达到90%以上。开展各类环保专项行动，移动执法系统运维使用、环境污染投诉处理、执法办案等，严厉打击环境违法行为;配备、更新应急物资、开展应急演练，提升环境应急事故处置能力，及时处置突发环境事件。以确保生态环境保护工作的顺利开展，以使得辖区内群众满意度达到90%以上。</t>
  </si>
  <si>
    <t>产出指标</t>
  </si>
  <si>
    <t>数量指标</t>
  </si>
  <si>
    <t>开展环保专项行动</t>
  </si>
  <si>
    <t>&gt;=</t>
  </si>
  <si>
    <t>次</t>
  </si>
  <si>
    <t>定量指标</t>
  </si>
  <si>
    <t>对辖区入湖河流进行监测</t>
  </si>
  <si>
    <t>=</t>
  </si>
  <si>
    <t>条</t>
  </si>
  <si>
    <t>对辖区4条入湖河流进行监测，反映河流水质状况</t>
  </si>
  <si>
    <t>对面辖区入河沟渠进行监测</t>
  </si>
  <si>
    <t>对辖区8条入河沟渠进行监测，反映沟渠水质状况</t>
  </si>
  <si>
    <t>质量指标</t>
  </si>
  <si>
    <t>保证监测数据合格率</t>
  </si>
  <si>
    <t>97</t>
  </si>
  <si>
    <t>%</t>
  </si>
  <si>
    <t>对辖区4条入湖河流、8条入河沟渠、3个水库以及重点污染源定期开展监测，编制监测报告、报表，完成环境空气质量和声环境质量监测</t>
  </si>
  <si>
    <t>监测数据准确率</t>
  </si>
  <si>
    <t>95</t>
  </si>
  <si>
    <t>生态环境监测数据准确率</t>
  </si>
  <si>
    <t>加强环境执法及时处置环境突发事件</t>
  </si>
  <si>
    <t>正常执法</t>
  </si>
  <si>
    <t>定性指标</t>
  </si>
  <si>
    <t>时效指标</t>
  </si>
  <si>
    <t>任务完成及时性</t>
  </si>
  <si>
    <t>100</t>
  </si>
  <si>
    <t>实际工作需要完成环境执法任务</t>
  </si>
  <si>
    <t>任务完成及时率</t>
  </si>
  <si>
    <t>全年及时完成监测任务</t>
  </si>
  <si>
    <t>效益指标</t>
  </si>
  <si>
    <t>社会效益</t>
  </si>
  <si>
    <t>监测数据利用率</t>
  </si>
  <si>
    <t>解决群众投诉</t>
  </si>
  <si>
    <t>及时受理、处理群众投诉处理</t>
  </si>
  <si>
    <t>群众投诉及时处理，提升群众满意度，满足人民群众对美好生态环境的需求。</t>
  </si>
  <si>
    <t>应急演练熟练程度</t>
  </si>
  <si>
    <t>生态效益</t>
  </si>
  <si>
    <t>水质达标率</t>
  </si>
  <si>
    <t>三个水库水质达标</t>
  </si>
  <si>
    <t>满意度指标</t>
  </si>
  <si>
    <t>服务对象满意度</t>
  </si>
  <si>
    <t>社会公众满意度</t>
  </si>
  <si>
    <t>90</t>
  </si>
  <si>
    <t>群众投诉处理满意度</t>
  </si>
  <si>
    <t>提升群众满意度，满足人民群众对美好生态环境的需求</t>
  </si>
  <si>
    <t>参与应急演练人员满意度</t>
  </si>
  <si>
    <t>确保应急演练达到预期效果，增强人民群众蓝天幸福感。</t>
  </si>
  <si>
    <t>预算06表</t>
  </si>
  <si>
    <t>政府性基金预算支出预算表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</si>
  <si>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</si>
  <si>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</si>
  <si>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</si>
  <si>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</si>
  <si>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</si>
  <si>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</si>
  <si>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</si>
  <si>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</si>
  <si>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</si>
  <si>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</si>
  <si>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</si>
  <si>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</si>
  <si>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购买A3、A4复印纸</t>
  </si>
  <si>
    <t>复印纸</t>
  </si>
  <si>
    <t>年</t>
  </si>
  <si>
    <t>仪器设备采购</t>
  </si>
  <si>
    <t>环保监测设备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</si>
  <si>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</si>
  <si>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</si>
  <si>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</si>
  <si>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</si>
  <si>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</si>
  <si>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</si>
  <si>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</si>
  <si>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</si>
  <si>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移动执法终端运维服务</t>
  </si>
  <si>
    <t>A0612 生态环境监测及事故鉴定处理服务</t>
  </si>
  <si>
    <t>A 公共服务</t>
  </si>
  <si>
    <t>保障移动执法终端运维服务</t>
  </si>
  <si>
    <t>突发环境事件应急演练</t>
  </si>
  <si>
    <t>A1401 防灾减灾预警、预报服务</t>
  </si>
  <si>
    <t>用于开展突发环境事件应急演练</t>
  </si>
  <si>
    <t>法律顾问</t>
  </si>
  <si>
    <t>B0101 法律顾问服务</t>
  </si>
  <si>
    <t>B 政府履职辅助性服务</t>
  </si>
  <si>
    <t>开展2025年法律顾问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</si>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</sst>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8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zoomScale="85" zoomScaleNormal="85" workbookViewId="0">
      <pane ySplit="1" topLeftCell="A2" activePane="bottomLeft" state="frozen"/>
      <selection/>
      <selection pane="bottomLeft" activeCell="B39" sqref="B39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24"/>
      <c r="B2" s="24"/>
      <c r="C2" s="24"/>
      <c r="D2" s="169" t="s">
        <v>0</v>
      </c>
    </row>
    <row r="3" ht="41.25" customHeight="1" spans="1:1">
      <c r="A3" s="38" t="str">
        <f>"2025"&amp;"年部门财务收支预算总表"</f>
        <v>2025年部门财务收支预算总表</v>
      </c>
    </row>
    <row r="4" ht="17.25" customHeight="1" spans="1:4">
      <c r="A4" s="5" t="str">
        <f>"单位名称："&amp;"昆明市生态环境局呈贡分局"</f>
        <v>单位名称：昆明市生态环境局呈贡分局</v>
      </c>
      <c r="B4" s="184"/>
      <c r="D4" s="130" t="s">
        <v>1</v>
      </c>
    </row>
    <row r="5" ht="23.25" customHeight="1" spans="1:4">
      <c r="A5" s="149" t="s">
        <v>2</v>
      </c>
      <c r="B5" s="150"/>
      <c r="C5" s="149" t="s">
        <v>3</v>
      </c>
      <c r="D5" s="150"/>
    </row>
    <row r="6" ht="24" customHeight="1" spans="1:4">
      <c r="A6" s="149" t="s">
        <v>4</v>
      </c>
      <c r="B6" s="149" t="s">
        <v>5</v>
      </c>
      <c r="C6" s="149" t="s">
        <v>6</v>
      </c>
      <c r="D6" s="149" t="s">
        <v>5</v>
      </c>
    </row>
    <row r="7" ht="17.25" customHeight="1" spans="1:4">
      <c r="A7" s="151" t="s">
        <v>7</v>
      </c>
      <c r="B7" s="69">
        <v>9042363.8</v>
      </c>
      <c r="C7" s="151" t="s">
        <v>8</v>
      </c>
      <c r="D7" s="69"/>
    </row>
    <row r="8" ht="17.25" customHeight="1" spans="1:4">
      <c r="A8" s="151" t="s">
        <v>9</v>
      </c>
      <c r="B8" s="69"/>
      <c r="C8" s="151" t="s">
        <v>10</v>
      </c>
      <c r="D8" s="69"/>
    </row>
    <row r="9" ht="17.25" customHeight="1" spans="1:4">
      <c r="A9" s="151" t="s">
        <v>11</v>
      </c>
      <c r="B9" s="69"/>
      <c r="C9" s="185" t="s">
        <v>12</v>
      </c>
      <c r="D9" s="69"/>
    </row>
    <row r="10" ht="17.25" customHeight="1" spans="1:4">
      <c r="A10" s="151" t="s">
        <v>13</v>
      </c>
      <c r="B10" s="69"/>
      <c r="C10" s="185" t="s">
        <v>14</v>
      </c>
      <c r="D10" s="69"/>
    </row>
    <row r="11" ht="17.25" customHeight="1" spans="1:4">
      <c r="A11" s="151" t="s">
        <v>15</v>
      </c>
      <c r="B11" s="69"/>
      <c r="C11" s="185" t="s">
        <v>16</v>
      </c>
      <c r="D11" s="69"/>
    </row>
    <row r="12" ht="17.25" customHeight="1" spans="1:4">
      <c r="A12" s="151" t="s">
        <v>17</v>
      </c>
      <c r="B12" s="69"/>
      <c r="C12" s="185" t="s">
        <v>18</v>
      </c>
      <c r="D12" s="69"/>
    </row>
    <row r="13" ht="17.25" customHeight="1" spans="1:4">
      <c r="A13" s="151" t="s">
        <v>19</v>
      </c>
      <c r="B13" s="69"/>
      <c r="C13" s="29" t="s">
        <v>20</v>
      </c>
      <c r="D13" s="69"/>
    </row>
    <row r="14" ht="17.25" customHeight="1" spans="1:4">
      <c r="A14" s="151" t="s">
        <v>21</v>
      </c>
      <c r="B14" s="69"/>
      <c r="C14" s="29" t="s">
        <v>22</v>
      </c>
      <c r="D14" s="69">
        <v>787568</v>
      </c>
    </row>
    <row r="15" ht="17.25" customHeight="1" spans="1:4">
      <c r="A15" s="151" t="s">
        <v>23</v>
      </c>
      <c r="B15" s="69"/>
      <c r="C15" s="29" t="s">
        <v>24</v>
      </c>
      <c r="D15" s="69">
        <v>666333</v>
      </c>
    </row>
    <row r="16" ht="17.25" customHeight="1" spans="1:4">
      <c r="A16" s="151" t="s">
        <v>25</v>
      </c>
      <c r="B16" s="69"/>
      <c r="C16" s="29" t="s">
        <v>26</v>
      </c>
      <c r="D16" s="69">
        <v>6755962.8</v>
      </c>
    </row>
    <row r="17" ht="17.25" customHeight="1" spans="1:4">
      <c r="A17" s="134"/>
      <c r="B17" s="69"/>
      <c r="C17" s="29" t="s">
        <v>27</v>
      </c>
      <c r="D17" s="69"/>
    </row>
    <row r="18" ht="17.25" customHeight="1" spans="1:4">
      <c r="A18" s="152"/>
      <c r="B18" s="69"/>
      <c r="C18" s="29" t="s">
        <v>28</v>
      </c>
      <c r="D18" s="69"/>
    </row>
    <row r="19" ht="17.25" customHeight="1" spans="1:4">
      <c r="A19" s="152"/>
      <c r="B19" s="69"/>
      <c r="C19" s="29" t="s">
        <v>29</v>
      </c>
      <c r="D19" s="69"/>
    </row>
    <row r="20" ht="17.25" customHeight="1" spans="1:4">
      <c r="A20" s="152"/>
      <c r="B20" s="69"/>
      <c r="C20" s="29" t="s">
        <v>30</v>
      </c>
      <c r="D20" s="69"/>
    </row>
    <row r="21" ht="17.25" customHeight="1" spans="1:4">
      <c r="A21" s="152"/>
      <c r="B21" s="69"/>
      <c r="C21" s="29" t="s">
        <v>31</v>
      </c>
      <c r="D21" s="69"/>
    </row>
    <row r="22" ht="17.25" customHeight="1" spans="1:4">
      <c r="A22" s="152"/>
      <c r="B22" s="69"/>
      <c r="C22" s="29" t="s">
        <v>32</v>
      </c>
      <c r="D22" s="69"/>
    </row>
    <row r="23" ht="17.25" customHeight="1" spans="1:4">
      <c r="A23" s="152"/>
      <c r="B23" s="69"/>
      <c r="C23" s="29" t="s">
        <v>33</v>
      </c>
      <c r="D23" s="69"/>
    </row>
    <row r="24" ht="17.25" customHeight="1" spans="1:4">
      <c r="A24" s="152"/>
      <c r="B24" s="69"/>
      <c r="C24" s="29" t="s">
        <v>34</v>
      </c>
      <c r="D24" s="69"/>
    </row>
    <row r="25" ht="17.25" customHeight="1" spans="1:4">
      <c r="A25" s="152"/>
      <c r="B25" s="69"/>
      <c r="C25" s="29" t="s">
        <v>35</v>
      </c>
      <c r="D25" s="69">
        <v>832500</v>
      </c>
    </row>
    <row r="26" ht="17.25" customHeight="1" spans="1:4">
      <c r="A26" s="152"/>
      <c r="B26" s="69"/>
      <c r="C26" s="29" t="s">
        <v>36</v>
      </c>
      <c r="D26" s="69"/>
    </row>
    <row r="27" ht="17.25" customHeight="1" spans="1:4">
      <c r="A27" s="152"/>
      <c r="B27" s="69"/>
      <c r="C27" s="134" t="s">
        <v>37</v>
      </c>
      <c r="D27" s="69"/>
    </row>
    <row r="28" ht="17.25" customHeight="1" spans="1:4">
      <c r="A28" s="152"/>
      <c r="B28" s="69"/>
      <c r="C28" s="29" t="s">
        <v>38</v>
      </c>
      <c r="D28" s="69"/>
    </row>
    <row r="29" ht="16.5" customHeight="1" spans="1:4">
      <c r="A29" s="152"/>
      <c r="B29" s="69"/>
      <c r="C29" s="29" t="s">
        <v>39</v>
      </c>
      <c r="D29" s="69"/>
    </row>
    <row r="30" ht="16.5" customHeight="1" spans="1:4">
      <c r="A30" s="152"/>
      <c r="B30" s="69"/>
      <c r="C30" s="134" t="s">
        <v>40</v>
      </c>
      <c r="D30" s="69"/>
    </row>
    <row r="31" ht="17.25" customHeight="1" spans="1:4">
      <c r="A31" s="152"/>
      <c r="B31" s="69"/>
      <c r="C31" s="134" t="s">
        <v>41</v>
      </c>
      <c r="D31" s="69"/>
    </row>
    <row r="32" ht="17.25" customHeight="1" spans="1:4">
      <c r="A32" s="152"/>
      <c r="B32" s="69"/>
      <c r="C32" s="29" t="s">
        <v>42</v>
      </c>
      <c r="D32" s="69"/>
    </row>
    <row r="33" ht="16.5" customHeight="1" spans="1:4">
      <c r="A33" s="152" t="s">
        <v>43</v>
      </c>
      <c r="B33" s="69">
        <v>9042363.8</v>
      </c>
      <c r="C33" s="152" t="s">
        <v>44</v>
      </c>
      <c r="D33" s="69">
        <v>9042363.8</v>
      </c>
    </row>
    <row r="34" ht="16.5" customHeight="1" spans="1:4">
      <c r="A34" s="134" t="s">
        <v>45</v>
      </c>
      <c r="B34" s="69"/>
      <c r="C34" s="134" t="s">
        <v>46</v>
      </c>
      <c r="D34" s="69"/>
    </row>
    <row r="35" ht="16.5" customHeight="1" spans="1:4">
      <c r="A35" s="29" t="s">
        <v>47</v>
      </c>
      <c r="B35" s="69"/>
      <c r="C35" s="29" t="s">
        <v>47</v>
      </c>
      <c r="D35" s="69"/>
    </row>
    <row r="36" ht="16.5" customHeight="1" spans="1:4">
      <c r="A36" s="29" t="s">
        <v>48</v>
      </c>
      <c r="B36" s="69"/>
      <c r="C36" s="29" t="s">
        <v>49</v>
      </c>
      <c r="D36" s="69"/>
    </row>
    <row r="37" ht="16.5" customHeight="1" spans="1:4">
      <c r="A37" s="153" t="s">
        <v>50</v>
      </c>
      <c r="B37" s="69">
        <v>9042363.8</v>
      </c>
      <c r="C37" s="153" t="s">
        <v>51</v>
      </c>
      <c r="D37" s="69">
        <v>9042363.8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07">
        <v>1</v>
      </c>
      <c r="B2" s="108">
        <v>0</v>
      </c>
      <c r="C2" s="107">
        <v>1</v>
      </c>
      <c r="D2" s="109"/>
      <c r="E2" s="109"/>
      <c r="F2" s="110" t="s">
        <v>348</v>
      </c>
    </row>
    <row r="3" ht="42" customHeight="1" spans="1:6">
      <c r="A3" s="111" t="str">
        <f>"2025"&amp;"年部门政府性基金预算支出预算表"</f>
        <v>2025年部门政府性基金预算支出预算表</v>
      </c>
      <c r="B3" s="111" t="s">
        <v>349</v>
      </c>
      <c r="C3" s="112"/>
      <c r="D3" s="113"/>
      <c r="E3" s="113"/>
      <c r="F3" s="113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19.5" customHeight="1" spans="1:6">
      <c r="A5" s="114" t="s">
        <v>188</v>
      </c>
      <c r="B5" s="115" t="s">
        <v>77</v>
      </c>
      <c r="C5" s="114" t="s">
        <v>78</v>
      </c>
      <c r="D5" s="8" t="s">
        <v>350</v>
      </c>
      <c r="E5" s="9"/>
      <c r="F5" s="10"/>
    </row>
    <row r="6" ht="18.75" customHeight="1" spans="1:6">
      <c r="A6" s="116"/>
      <c r="B6" s="117"/>
      <c r="C6" s="116"/>
      <c r="D6" s="13" t="s">
        <v>55</v>
      </c>
      <c r="E6" s="8" t="s">
        <v>80</v>
      </c>
      <c r="F6" s="13" t="s">
        <v>81</v>
      </c>
    </row>
    <row r="7" ht="18.75" customHeight="1" spans="1:6">
      <c r="A7" s="61">
        <v>1</v>
      </c>
      <c r="B7" s="118" t="s">
        <v>88</v>
      </c>
      <c r="C7" s="61">
        <v>3</v>
      </c>
      <c r="D7" s="119">
        <v>4</v>
      </c>
      <c r="E7" s="119">
        <v>5</v>
      </c>
      <c r="F7" s="119">
        <v>6</v>
      </c>
    </row>
    <row r="8" ht="21" customHeight="1" spans="1:6">
      <c r="A8" s="18"/>
      <c r="B8" s="18"/>
      <c r="C8" s="18"/>
      <c r="D8" s="69"/>
      <c r="E8" s="69"/>
      <c r="F8" s="69"/>
    </row>
    <row r="9" ht="21" customHeight="1" spans="1:6">
      <c r="A9" s="18"/>
      <c r="B9" s="18"/>
      <c r="C9" s="18"/>
      <c r="D9" s="69"/>
      <c r="E9" s="69"/>
      <c r="F9" s="69"/>
    </row>
    <row r="10" ht="18.75" customHeight="1" spans="1:6">
      <c r="A10" s="120" t="s">
        <v>178</v>
      </c>
      <c r="B10" s="120" t="s">
        <v>178</v>
      </c>
      <c r="C10" s="121" t="s">
        <v>178</v>
      </c>
      <c r="D10" s="69"/>
      <c r="E10" s="69"/>
      <c r="F10" s="69"/>
    </row>
  </sheetData>
  <mergeCells count="7">
    <mergeCell ref="A3:F3"/>
    <mergeCell ref="A4:B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74"/>
      <c r="C2" s="74"/>
      <c r="R2" s="3"/>
      <c r="S2" s="3" t="s">
        <v>351</v>
      </c>
    </row>
    <row r="3" ht="41.25" customHeight="1" spans="1:19">
      <c r="A3" s="66" t="str">
        <f>"2025"&amp;"年部门政府采购预算表"</f>
        <v>2025年部门政府采购预算表</v>
      </c>
      <c r="B3" s="59"/>
      <c r="C3" s="59"/>
      <c r="D3" s="4"/>
      <c r="E3" s="4"/>
      <c r="F3" s="4"/>
      <c r="G3" s="4"/>
      <c r="H3" s="4"/>
      <c r="I3" s="4"/>
      <c r="J3" s="4"/>
      <c r="K3" s="4"/>
      <c r="L3" s="4"/>
      <c r="M3" s="59"/>
      <c r="N3" s="4"/>
      <c r="O3" s="4"/>
      <c r="P3" s="59"/>
      <c r="Q3" s="4"/>
      <c r="R3" s="59"/>
      <c r="S3" s="59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15.75" customHeight="1" spans="1:19">
      <c r="A5" s="7" t="s">
        <v>187</v>
      </c>
      <c r="B5" s="76" t="s">
        <v>188</v>
      </c>
      <c r="C5" s="76" t="s">
        <v>352</v>
      </c>
      <c r="D5" s="77" t="s">
        <v>353</v>
      </c>
      <c r="E5" s="77" t="s">
        <v>354</v>
      </c>
      <c r="F5" s="77" t="s">
        <v>355</v>
      </c>
      <c r="G5" s="77" t="s">
        <v>356</v>
      </c>
      <c r="H5" s="77" t="s">
        <v>357</v>
      </c>
      <c r="I5" s="90" t="s">
        <v>195</v>
      </c>
      <c r="J5" s="90"/>
      <c r="K5" s="90"/>
      <c r="L5" s="90"/>
      <c r="M5" s="91"/>
      <c r="N5" s="90"/>
      <c r="O5" s="90"/>
      <c r="P5" s="70"/>
      <c r="Q5" s="90"/>
      <c r="R5" s="91"/>
      <c r="S5" s="71"/>
    </row>
    <row r="6" ht="17.25" customHeight="1" spans="1:19">
      <c r="A6" s="12"/>
      <c r="B6" s="78"/>
      <c r="C6" s="78"/>
      <c r="D6" s="79"/>
      <c r="E6" s="79"/>
      <c r="F6" s="79"/>
      <c r="G6" s="79"/>
      <c r="H6" s="79"/>
      <c r="I6" s="79" t="s">
        <v>55</v>
      </c>
      <c r="J6" s="79" t="s">
        <v>58</v>
      </c>
      <c r="K6" s="79" t="s">
        <v>358</v>
      </c>
      <c r="L6" s="79" t="s">
        <v>359</v>
      </c>
      <c r="M6" s="92" t="s">
        <v>360</v>
      </c>
      <c r="N6" s="93" t="s">
        <v>361</v>
      </c>
      <c r="O6" s="93"/>
      <c r="P6" s="97"/>
      <c r="Q6" s="93"/>
      <c r="R6" s="98"/>
      <c r="S6" s="80"/>
    </row>
    <row r="7" ht="54" customHeight="1" spans="1:19">
      <c r="A7" s="15"/>
      <c r="B7" s="80"/>
      <c r="C7" s="80"/>
      <c r="D7" s="81"/>
      <c r="E7" s="81"/>
      <c r="F7" s="81"/>
      <c r="G7" s="81"/>
      <c r="H7" s="81"/>
      <c r="I7" s="81"/>
      <c r="J7" s="81" t="s">
        <v>57</v>
      </c>
      <c r="K7" s="81"/>
      <c r="L7" s="81"/>
      <c r="M7" s="94"/>
      <c r="N7" s="81" t="s">
        <v>57</v>
      </c>
      <c r="O7" s="81" t="s">
        <v>64</v>
      </c>
      <c r="P7" s="80" t="s">
        <v>65</v>
      </c>
      <c r="Q7" s="81" t="s">
        <v>66</v>
      </c>
      <c r="R7" s="94" t="s">
        <v>67</v>
      </c>
      <c r="S7" s="80" t="s">
        <v>68</v>
      </c>
    </row>
    <row r="8" ht="18" customHeight="1" spans="1:19">
      <c r="A8" s="99">
        <v>1</v>
      </c>
      <c r="B8" s="99" t="s">
        <v>88</v>
      </c>
      <c r="C8" s="100">
        <v>3</v>
      </c>
      <c r="D8" s="100">
        <v>4</v>
      </c>
      <c r="E8" s="99">
        <v>5</v>
      </c>
      <c r="F8" s="99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  <c r="R8" s="99">
        <v>18</v>
      </c>
      <c r="S8" s="99">
        <v>19</v>
      </c>
    </row>
    <row r="9" ht="21" customHeight="1" spans="1:19">
      <c r="A9" s="82" t="s">
        <v>205</v>
      </c>
      <c r="B9" s="83" t="s">
        <v>70</v>
      </c>
      <c r="C9" s="83" t="s">
        <v>285</v>
      </c>
      <c r="D9" s="84" t="s">
        <v>362</v>
      </c>
      <c r="E9" s="84" t="s">
        <v>363</v>
      </c>
      <c r="F9" s="84" t="s">
        <v>364</v>
      </c>
      <c r="G9" s="101">
        <v>1</v>
      </c>
      <c r="H9" s="69"/>
      <c r="I9" s="69">
        <v>15000</v>
      </c>
      <c r="J9" s="69">
        <v>15000</v>
      </c>
      <c r="K9" s="69"/>
      <c r="L9" s="69"/>
      <c r="M9" s="69"/>
      <c r="N9" s="69"/>
      <c r="O9" s="69"/>
      <c r="P9" s="69"/>
      <c r="Q9" s="69"/>
      <c r="R9" s="69"/>
      <c r="S9" s="69"/>
    </row>
    <row r="10" ht="21" customHeight="1" spans="1:19">
      <c r="A10" s="82" t="s">
        <v>205</v>
      </c>
      <c r="B10" s="83" t="s">
        <v>70</v>
      </c>
      <c r="C10" s="83" t="s">
        <v>285</v>
      </c>
      <c r="D10" s="84" t="s">
        <v>365</v>
      </c>
      <c r="E10" s="84" t="s">
        <v>366</v>
      </c>
      <c r="F10" s="84" t="s">
        <v>364</v>
      </c>
      <c r="G10" s="101">
        <v>1</v>
      </c>
      <c r="H10" s="69"/>
      <c r="I10" s="69">
        <v>85000</v>
      </c>
      <c r="J10" s="69">
        <v>85000</v>
      </c>
      <c r="K10" s="69"/>
      <c r="L10" s="69"/>
      <c r="M10" s="69"/>
      <c r="N10" s="69"/>
      <c r="O10" s="69"/>
      <c r="P10" s="69"/>
      <c r="Q10" s="69"/>
      <c r="R10" s="69"/>
      <c r="S10" s="69"/>
    </row>
    <row r="11" ht="21" customHeight="1" spans="1:19">
      <c r="A11" s="85" t="s">
        <v>178</v>
      </c>
      <c r="B11" s="86"/>
      <c r="C11" s="86"/>
      <c r="D11" s="87"/>
      <c r="E11" s="87"/>
      <c r="F11" s="87"/>
      <c r="G11" s="102"/>
      <c r="H11" s="69"/>
      <c r="I11" s="69">
        <v>100000</v>
      </c>
      <c r="J11" s="69">
        <v>100000</v>
      </c>
      <c r="K11" s="69"/>
      <c r="L11" s="69"/>
      <c r="M11" s="69"/>
      <c r="N11" s="69"/>
      <c r="O11" s="69"/>
      <c r="P11" s="69"/>
      <c r="Q11" s="69"/>
      <c r="R11" s="69"/>
      <c r="S11" s="69"/>
    </row>
    <row r="12" ht="21" customHeight="1" spans="1:19">
      <c r="A12" s="103" t="s">
        <v>367</v>
      </c>
      <c r="B12" s="104"/>
      <c r="C12" s="104"/>
      <c r="D12" s="103"/>
      <c r="E12" s="103"/>
      <c r="F12" s="103"/>
      <c r="G12" s="105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</sheetData>
  <mergeCells count="19">
    <mergeCell ref="A3:S3"/>
    <mergeCell ref="A4:B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3"/>
      <c r="B2" s="74"/>
      <c r="C2" s="74"/>
      <c r="D2" s="74"/>
      <c r="E2" s="74"/>
      <c r="F2" s="74"/>
      <c r="G2" s="74"/>
      <c r="H2" s="73"/>
      <c r="I2" s="73"/>
      <c r="J2" s="73"/>
      <c r="K2" s="73"/>
      <c r="L2" s="73"/>
      <c r="M2" s="73"/>
      <c r="N2" s="88"/>
      <c r="O2" s="73"/>
      <c r="P2" s="73"/>
      <c r="Q2" s="74"/>
      <c r="R2" s="73"/>
      <c r="S2" s="96"/>
      <c r="T2" s="96" t="s">
        <v>368</v>
      </c>
    </row>
    <row r="3" ht="41.25" customHeight="1" spans="1:20">
      <c r="A3" s="66" t="str">
        <f>"2025"&amp;"年部门政府购买服务预算表"</f>
        <v>2025年部门政府购买服务预算表</v>
      </c>
      <c r="B3" s="59"/>
      <c r="C3" s="59"/>
      <c r="D3" s="59"/>
      <c r="E3" s="59"/>
      <c r="F3" s="59"/>
      <c r="G3" s="59"/>
      <c r="H3" s="75"/>
      <c r="I3" s="75"/>
      <c r="J3" s="75"/>
      <c r="K3" s="75"/>
      <c r="L3" s="75"/>
      <c r="M3" s="75"/>
      <c r="N3" s="89"/>
      <c r="O3" s="75"/>
      <c r="P3" s="75"/>
      <c r="Q3" s="59"/>
      <c r="R3" s="75"/>
      <c r="S3" s="89"/>
      <c r="T3" s="59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4" customHeight="1" spans="1:20">
      <c r="A5" s="7" t="s">
        <v>187</v>
      </c>
      <c r="B5" s="76" t="s">
        <v>188</v>
      </c>
      <c r="C5" s="76" t="s">
        <v>352</v>
      </c>
      <c r="D5" s="76" t="s">
        <v>369</v>
      </c>
      <c r="E5" s="76" t="s">
        <v>370</v>
      </c>
      <c r="F5" s="76" t="s">
        <v>371</v>
      </c>
      <c r="G5" s="76" t="s">
        <v>372</v>
      </c>
      <c r="H5" s="77" t="s">
        <v>373</v>
      </c>
      <c r="I5" s="77" t="s">
        <v>374</v>
      </c>
      <c r="J5" s="90" t="s">
        <v>195</v>
      </c>
      <c r="K5" s="90"/>
      <c r="L5" s="90"/>
      <c r="M5" s="90"/>
      <c r="N5" s="91"/>
      <c r="O5" s="90"/>
      <c r="P5" s="90"/>
      <c r="Q5" s="70"/>
      <c r="R5" s="90"/>
      <c r="S5" s="91"/>
      <c r="T5" s="71"/>
    </row>
    <row r="6" ht="24" customHeight="1" spans="1:20">
      <c r="A6" s="12"/>
      <c r="B6" s="78"/>
      <c r="C6" s="78"/>
      <c r="D6" s="78"/>
      <c r="E6" s="78"/>
      <c r="F6" s="78"/>
      <c r="G6" s="78"/>
      <c r="H6" s="79"/>
      <c r="I6" s="79"/>
      <c r="J6" s="79" t="s">
        <v>55</v>
      </c>
      <c r="K6" s="79" t="s">
        <v>58</v>
      </c>
      <c r="L6" s="79" t="s">
        <v>358</v>
      </c>
      <c r="M6" s="79" t="s">
        <v>359</v>
      </c>
      <c r="N6" s="92" t="s">
        <v>360</v>
      </c>
      <c r="O6" s="93" t="s">
        <v>361</v>
      </c>
      <c r="P6" s="93"/>
      <c r="Q6" s="97"/>
      <c r="R6" s="93"/>
      <c r="S6" s="98"/>
      <c r="T6" s="80"/>
    </row>
    <row r="7" ht="54" customHeight="1" spans="1:20">
      <c r="A7" s="15"/>
      <c r="B7" s="80"/>
      <c r="C7" s="80"/>
      <c r="D7" s="80"/>
      <c r="E7" s="80"/>
      <c r="F7" s="80"/>
      <c r="G7" s="80"/>
      <c r="H7" s="81"/>
      <c r="I7" s="81"/>
      <c r="J7" s="81"/>
      <c r="K7" s="81" t="s">
        <v>57</v>
      </c>
      <c r="L7" s="81"/>
      <c r="M7" s="81"/>
      <c r="N7" s="94"/>
      <c r="O7" s="81" t="s">
        <v>57</v>
      </c>
      <c r="P7" s="81" t="s">
        <v>64</v>
      </c>
      <c r="Q7" s="80" t="s">
        <v>65</v>
      </c>
      <c r="R7" s="81" t="s">
        <v>66</v>
      </c>
      <c r="S7" s="94" t="s">
        <v>67</v>
      </c>
      <c r="T7" s="80" t="s">
        <v>68</v>
      </c>
    </row>
    <row r="8" ht="17.25" customHeight="1" spans="1:20">
      <c r="A8" s="16">
        <v>1</v>
      </c>
      <c r="B8" s="80">
        <v>2</v>
      </c>
      <c r="C8" s="16">
        <v>3</v>
      </c>
      <c r="D8" s="16">
        <v>4</v>
      </c>
      <c r="E8" s="80">
        <v>5</v>
      </c>
      <c r="F8" s="16">
        <v>6</v>
      </c>
      <c r="G8" s="16">
        <v>7</v>
      </c>
      <c r="H8" s="80">
        <v>8</v>
      </c>
      <c r="I8" s="16">
        <v>9</v>
      </c>
      <c r="J8" s="16">
        <v>10</v>
      </c>
      <c r="K8" s="80">
        <v>11</v>
      </c>
      <c r="L8" s="16">
        <v>12</v>
      </c>
      <c r="M8" s="16">
        <v>13</v>
      </c>
      <c r="N8" s="80">
        <v>14</v>
      </c>
      <c r="O8" s="16">
        <v>15</v>
      </c>
      <c r="P8" s="16">
        <v>16</v>
      </c>
      <c r="Q8" s="80">
        <v>17</v>
      </c>
      <c r="R8" s="16">
        <v>18</v>
      </c>
      <c r="S8" s="16">
        <v>19</v>
      </c>
      <c r="T8" s="16">
        <v>20</v>
      </c>
    </row>
    <row r="9" ht="21" customHeight="1" spans="1:20">
      <c r="A9" s="82" t="s">
        <v>205</v>
      </c>
      <c r="B9" s="83" t="s">
        <v>70</v>
      </c>
      <c r="C9" s="83" t="s">
        <v>285</v>
      </c>
      <c r="D9" s="83" t="s">
        <v>375</v>
      </c>
      <c r="E9" s="83" t="s">
        <v>376</v>
      </c>
      <c r="F9" s="83" t="s">
        <v>81</v>
      </c>
      <c r="G9" s="83" t="s">
        <v>377</v>
      </c>
      <c r="H9" s="84" t="s">
        <v>121</v>
      </c>
      <c r="I9" s="84" t="s">
        <v>378</v>
      </c>
      <c r="J9" s="69">
        <v>30000</v>
      </c>
      <c r="K9" s="69">
        <v>30000</v>
      </c>
      <c r="L9" s="69"/>
      <c r="M9" s="69"/>
      <c r="N9" s="69"/>
      <c r="O9" s="69"/>
      <c r="P9" s="69"/>
      <c r="Q9" s="69"/>
      <c r="R9" s="69"/>
      <c r="S9" s="69"/>
      <c r="T9" s="69"/>
    </row>
    <row r="10" ht="21" customHeight="1" spans="1:20">
      <c r="A10" s="82" t="s">
        <v>205</v>
      </c>
      <c r="B10" s="83" t="s">
        <v>70</v>
      </c>
      <c r="C10" s="83" t="s">
        <v>285</v>
      </c>
      <c r="D10" s="83" t="s">
        <v>379</v>
      </c>
      <c r="E10" s="83" t="s">
        <v>380</v>
      </c>
      <c r="F10" s="83" t="s">
        <v>81</v>
      </c>
      <c r="G10" s="83" t="s">
        <v>377</v>
      </c>
      <c r="H10" s="84" t="s">
        <v>121</v>
      </c>
      <c r="I10" s="84" t="s">
        <v>381</v>
      </c>
      <c r="J10" s="69">
        <v>20000</v>
      </c>
      <c r="K10" s="69">
        <v>20000</v>
      </c>
      <c r="L10" s="69"/>
      <c r="M10" s="69"/>
      <c r="N10" s="69"/>
      <c r="O10" s="69"/>
      <c r="P10" s="69"/>
      <c r="Q10" s="69"/>
      <c r="R10" s="69"/>
      <c r="S10" s="69"/>
      <c r="T10" s="69"/>
    </row>
    <row r="11" ht="21" customHeight="1" spans="1:20">
      <c r="A11" s="82" t="s">
        <v>205</v>
      </c>
      <c r="B11" s="83" t="s">
        <v>70</v>
      </c>
      <c r="C11" s="83" t="s">
        <v>285</v>
      </c>
      <c r="D11" s="83" t="s">
        <v>382</v>
      </c>
      <c r="E11" s="83" t="s">
        <v>383</v>
      </c>
      <c r="F11" s="83" t="s">
        <v>81</v>
      </c>
      <c r="G11" s="83" t="s">
        <v>384</v>
      </c>
      <c r="H11" s="84" t="s">
        <v>121</v>
      </c>
      <c r="I11" s="84" t="s">
        <v>385</v>
      </c>
      <c r="J11" s="69">
        <v>45000</v>
      </c>
      <c r="K11" s="69">
        <v>45000</v>
      </c>
      <c r="L11" s="69"/>
      <c r="M11" s="69"/>
      <c r="N11" s="69"/>
      <c r="O11" s="69"/>
      <c r="P11" s="69"/>
      <c r="Q11" s="69"/>
      <c r="R11" s="69"/>
      <c r="S11" s="69"/>
      <c r="T11" s="69"/>
    </row>
    <row r="12" ht="21" customHeight="1" spans="1:20">
      <c r="A12" s="85" t="s">
        <v>178</v>
      </c>
      <c r="B12" s="86"/>
      <c r="C12" s="86"/>
      <c r="D12" s="86"/>
      <c r="E12" s="86"/>
      <c r="F12" s="86"/>
      <c r="G12" s="86"/>
      <c r="H12" s="87"/>
      <c r="I12" s="95"/>
      <c r="J12" s="69">
        <v>95000</v>
      </c>
      <c r="K12" s="69">
        <v>95000</v>
      </c>
      <c r="L12" s="69"/>
      <c r="M12" s="69"/>
      <c r="N12" s="69"/>
      <c r="O12" s="69"/>
      <c r="P12" s="69"/>
      <c r="Q12" s="69"/>
      <c r="R12" s="69"/>
      <c r="S12" s="69"/>
      <c r="T12" s="69"/>
    </row>
  </sheetData>
  <mergeCells count="19">
    <mergeCell ref="A3:T3"/>
    <mergeCell ref="A4:B4"/>
    <mergeCell ref="J5:T5"/>
    <mergeCell ref="O6:T6"/>
    <mergeCell ref="A12:I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5"/>
      <c r="W2" s="3"/>
      <c r="X2" s="3" t="s">
        <v>386</v>
      </c>
    </row>
    <row r="3" ht="41.25" customHeight="1" spans="1:24">
      <c r="A3" s="66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9"/>
      <c r="X3" s="59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19.5" customHeight="1" spans="1:24">
      <c r="A5" s="25" t="s">
        <v>387</v>
      </c>
      <c r="B5" s="8" t="s">
        <v>195</v>
      </c>
      <c r="C5" s="9"/>
      <c r="D5" s="9"/>
      <c r="E5" s="8" t="s">
        <v>388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70"/>
      <c r="X5" s="71"/>
    </row>
    <row r="6" ht="40.5" customHeight="1" spans="1:24">
      <c r="A6" s="16"/>
      <c r="B6" s="26" t="s">
        <v>55</v>
      </c>
      <c r="C6" s="7" t="s">
        <v>58</v>
      </c>
      <c r="D6" s="67" t="s">
        <v>358</v>
      </c>
      <c r="E6" s="42" t="s">
        <v>389</v>
      </c>
      <c r="F6" s="42" t="s">
        <v>390</v>
      </c>
      <c r="G6" s="42" t="s">
        <v>391</v>
      </c>
      <c r="H6" s="42" t="s">
        <v>392</v>
      </c>
      <c r="I6" s="42" t="s">
        <v>393</v>
      </c>
      <c r="J6" s="42" t="s">
        <v>394</v>
      </c>
      <c r="K6" s="42" t="s">
        <v>395</v>
      </c>
      <c r="L6" s="42" t="s">
        <v>396</v>
      </c>
      <c r="M6" s="42" t="s">
        <v>397</v>
      </c>
      <c r="N6" s="42" t="s">
        <v>398</v>
      </c>
      <c r="O6" s="42" t="s">
        <v>399</v>
      </c>
      <c r="P6" s="42" t="s">
        <v>400</v>
      </c>
      <c r="Q6" s="42" t="s">
        <v>401</v>
      </c>
      <c r="R6" s="42" t="s">
        <v>402</v>
      </c>
      <c r="S6" s="42" t="s">
        <v>403</v>
      </c>
      <c r="T6" s="42" t="s">
        <v>404</v>
      </c>
      <c r="U6" s="42" t="s">
        <v>405</v>
      </c>
      <c r="V6" s="42" t="s">
        <v>406</v>
      </c>
      <c r="W6" s="42" t="s">
        <v>407</v>
      </c>
      <c r="X6" s="72" t="s">
        <v>408</v>
      </c>
    </row>
    <row r="7" ht="19.5" customHeight="1" spans="1:24">
      <c r="A7" s="17">
        <v>1</v>
      </c>
      <c r="B7" s="17">
        <v>2</v>
      </c>
      <c r="C7" s="17">
        <v>3</v>
      </c>
      <c r="D7" s="68">
        <v>4</v>
      </c>
      <c r="E7" s="33">
        <v>5</v>
      </c>
      <c r="F7" s="17">
        <v>6</v>
      </c>
      <c r="G7" s="17">
        <v>7</v>
      </c>
      <c r="H7" s="68">
        <v>8</v>
      </c>
      <c r="I7" s="17">
        <v>9</v>
      </c>
      <c r="J7" s="17">
        <v>10</v>
      </c>
      <c r="K7" s="17">
        <v>11</v>
      </c>
      <c r="L7" s="68">
        <v>12</v>
      </c>
      <c r="M7" s="17">
        <v>13</v>
      </c>
      <c r="N7" s="17">
        <v>14</v>
      </c>
      <c r="O7" s="17">
        <v>15</v>
      </c>
      <c r="P7" s="68">
        <v>16</v>
      </c>
      <c r="Q7" s="17">
        <v>17</v>
      </c>
      <c r="R7" s="17">
        <v>18</v>
      </c>
      <c r="S7" s="17">
        <v>19</v>
      </c>
      <c r="T7" s="68">
        <v>20</v>
      </c>
      <c r="U7" s="68">
        <v>21</v>
      </c>
      <c r="V7" s="68">
        <v>22</v>
      </c>
      <c r="W7" s="33">
        <v>23</v>
      </c>
      <c r="X7" s="33">
        <v>24</v>
      </c>
    </row>
    <row r="8" ht="19.5" customHeight="1" spans="1:24">
      <c r="A8" s="27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ht="19.5" customHeight="1" spans="1:24">
      <c r="A9" s="62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</sheetData>
  <mergeCells count="5">
    <mergeCell ref="A3:X3"/>
    <mergeCell ref="A4:B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8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409</v>
      </c>
    </row>
    <row r="3" ht="41.25" customHeight="1" spans="1:10">
      <c r="A3" s="58" t="str">
        <f>"2025"&amp;"年市对下转移支付绩效目标表"</f>
        <v>2025年市对下转移支付绩效目标表</v>
      </c>
      <c r="B3" s="4"/>
      <c r="C3" s="4"/>
      <c r="D3" s="4"/>
      <c r="E3" s="4"/>
      <c r="F3" s="59"/>
      <c r="G3" s="4"/>
      <c r="H3" s="59"/>
      <c r="I3" s="59"/>
      <c r="J3" s="4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44.25" customHeight="1" spans="1:10">
      <c r="A5" s="60" t="s">
        <v>387</v>
      </c>
      <c r="B5" s="60" t="s">
        <v>291</v>
      </c>
      <c r="C5" s="60" t="s">
        <v>292</v>
      </c>
      <c r="D5" s="60" t="s">
        <v>293</v>
      </c>
      <c r="E5" s="60" t="s">
        <v>294</v>
      </c>
      <c r="F5" s="61" t="s">
        <v>295</v>
      </c>
      <c r="G5" s="60" t="s">
        <v>296</v>
      </c>
      <c r="H5" s="61" t="s">
        <v>297</v>
      </c>
      <c r="I5" s="61" t="s">
        <v>298</v>
      </c>
      <c r="J5" s="60" t="s">
        <v>299</v>
      </c>
    </row>
    <row r="6" ht="14.25" customHeight="1" spans="1:10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1">
        <v>6</v>
      </c>
      <c r="G6" s="60">
        <v>7</v>
      </c>
      <c r="H6" s="61">
        <v>8</v>
      </c>
      <c r="I6" s="61">
        <v>9</v>
      </c>
      <c r="J6" s="60">
        <v>10</v>
      </c>
    </row>
    <row r="7" ht="42" customHeight="1" spans="1:10">
      <c r="A7" s="27"/>
      <c r="B7" s="62"/>
      <c r="C7" s="62"/>
      <c r="D7" s="62"/>
      <c r="E7" s="63"/>
      <c r="F7" s="64"/>
      <c r="G7" s="63"/>
      <c r="H7" s="64"/>
      <c r="I7" s="64"/>
      <c r="J7" s="63"/>
    </row>
    <row r="8" ht="42" customHeight="1" spans="1:10">
      <c r="A8" s="27"/>
      <c r="B8" s="18"/>
      <c r="C8" s="18"/>
      <c r="D8" s="18"/>
      <c r="E8" s="27"/>
      <c r="F8" s="18"/>
      <c r="G8" s="27"/>
      <c r="H8" s="18"/>
      <c r="I8" s="18"/>
      <c r="J8" s="27"/>
    </row>
  </sheetData>
  <mergeCells count="2">
    <mergeCell ref="A3:J3"/>
    <mergeCell ref="A4:B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topLeftCell="F1" workbookViewId="0">
      <pane ySplit="1" topLeftCell="A2" activePane="bottomLeft" state="frozen"/>
      <selection/>
      <selection pane="bottomLeft" activeCell="F4" sqref="$A4:$XFD4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5" t="s">
        <v>410</v>
      </c>
      <c r="B2" s="36"/>
      <c r="C2" s="36"/>
      <c r="D2" s="37"/>
      <c r="E2" s="37"/>
      <c r="F2" s="37"/>
      <c r="G2" s="36"/>
      <c r="H2" s="36"/>
      <c r="I2" s="37"/>
    </row>
    <row r="3" ht="41.25" customHeight="1" spans="1:9">
      <c r="A3" s="38" t="str">
        <f>"2025"&amp;"年新增资产配置预算表"</f>
        <v>2025年新增资产配置预算表</v>
      </c>
      <c r="B3" s="39"/>
      <c r="C3" s="39"/>
      <c r="D3" s="40"/>
      <c r="E3" s="40"/>
      <c r="F3" s="40"/>
      <c r="G3" s="39"/>
      <c r="H3" s="39"/>
      <c r="I3" s="40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8.5" customHeight="1" spans="1:9">
      <c r="A5" s="41" t="s">
        <v>187</v>
      </c>
      <c r="B5" s="42" t="s">
        <v>188</v>
      </c>
      <c r="C5" s="43" t="s">
        <v>411</v>
      </c>
      <c r="D5" s="41" t="s">
        <v>412</v>
      </c>
      <c r="E5" s="41" t="s">
        <v>413</v>
      </c>
      <c r="F5" s="41" t="s">
        <v>414</v>
      </c>
      <c r="G5" s="42" t="s">
        <v>415</v>
      </c>
      <c r="H5" s="33"/>
      <c r="I5" s="41"/>
    </row>
    <row r="6" ht="21" customHeight="1" spans="1:9">
      <c r="A6" s="43"/>
      <c r="B6" s="44"/>
      <c r="C6" s="44"/>
      <c r="D6" s="45"/>
      <c r="E6" s="44"/>
      <c r="F6" s="44"/>
      <c r="G6" s="42" t="s">
        <v>356</v>
      </c>
      <c r="H6" s="42" t="s">
        <v>416</v>
      </c>
      <c r="I6" s="42" t="s">
        <v>417</v>
      </c>
    </row>
    <row r="7" ht="17.25" customHeight="1" spans="1:9">
      <c r="A7" s="46" t="s">
        <v>87</v>
      </c>
      <c r="B7" s="47"/>
      <c r="C7" s="48" t="s">
        <v>88</v>
      </c>
      <c r="D7" s="46" t="s">
        <v>89</v>
      </c>
      <c r="E7" s="49" t="s">
        <v>90</v>
      </c>
      <c r="F7" s="46" t="s">
        <v>91</v>
      </c>
      <c r="G7" s="48" t="s">
        <v>92</v>
      </c>
      <c r="H7" s="50" t="s">
        <v>93</v>
      </c>
      <c r="I7" s="49" t="s">
        <v>94</v>
      </c>
    </row>
    <row r="8" ht="19.5" customHeight="1" spans="1:9">
      <c r="A8" s="51"/>
      <c r="B8" s="29"/>
      <c r="C8" s="29"/>
      <c r="D8" s="27"/>
      <c r="E8" s="18"/>
      <c r="F8" s="50"/>
      <c r="G8" s="52"/>
      <c r="H8" s="53"/>
      <c r="I8" s="53"/>
    </row>
    <row r="9" ht="19.5" customHeight="1" spans="1:9">
      <c r="A9" s="54" t="s">
        <v>55</v>
      </c>
      <c r="B9" s="55"/>
      <c r="C9" s="55"/>
      <c r="D9" s="56"/>
      <c r="E9" s="57"/>
      <c r="F9" s="57"/>
      <c r="G9" s="52"/>
      <c r="H9" s="53"/>
      <c r="I9" s="53"/>
    </row>
  </sheetData>
  <mergeCells count="11">
    <mergeCell ref="A2:I2"/>
    <mergeCell ref="A3:I3"/>
    <mergeCell ref="A4:B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418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1.75" customHeight="1" spans="1:11">
      <c r="A5" s="6" t="s">
        <v>277</v>
      </c>
      <c r="B5" s="6" t="s">
        <v>190</v>
      </c>
      <c r="C5" s="6" t="s">
        <v>278</v>
      </c>
      <c r="D5" s="7" t="s">
        <v>191</v>
      </c>
      <c r="E5" s="7" t="s">
        <v>192</v>
      </c>
      <c r="F5" s="7" t="s">
        <v>279</v>
      </c>
      <c r="G5" s="7" t="s">
        <v>280</v>
      </c>
      <c r="H5" s="25" t="s">
        <v>55</v>
      </c>
      <c r="I5" s="8" t="s">
        <v>419</v>
      </c>
      <c r="J5" s="9"/>
      <c r="K5" s="10"/>
    </row>
    <row r="6" ht="21.75" customHeight="1" spans="1:11">
      <c r="A6" s="11"/>
      <c r="B6" s="11"/>
      <c r="C6" s="11"/>
      <c r="D6" s="12"/>
      <c r="E6" s="12"/>
      <c r="F6" s="12"/>
      <c r="G6" s="12"/>
      <c r="H6" s="26"/>
      <c r="I6" s="7" t="s">
        <v>58</v>
      </c>
      <c r="J6" s="7" t="s">
        <v>59</v>
      </c>
      <c r="K6" s="7" t="s">
        <v>60</v>
      </c>
    </row>
    <row r="7" ht="40.5" customHeight="1" spans="1:11">
      <c r="A7" s="14"/>
      <c r="B7" s="14"/>
      <c r="C7" s="14"/>
      <c r="D7" s="15"/>
      <c r="E7" s="15"/>
      <c r="F7" s="15"/>
      <c r="G7" s="15"/>
      <c r="H7" s="16"/>
      <c r="I7" s="15" t="s">
        <v>57</v>
      </c>
      <c r="J7" s="15"/>
      <c r="K7" s="15"/>
    </row>
    <row r="8" ht="15" customHeight="1" spans="1:11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33">
        <v>10</v>
      </c>
      <c r="K8" s="33">
        <v>11</v>
      </c>
    </row>
    <row r="9" ht="18.75" customHeight="1" spans="1:11">
      <c r="A9" s="27"/>
      <c r="B9" s="18"/>
      <c r="C9" s="27"/>
      <c r="D9" s="27"/>
      <c r="E9" s="27"/>
      <c r="F9" s="27"/>
      <c r="G9" s="27"/>
      <c r="H9" s="28"/>
      <c r="I9" s="34"/>
      <c r="J9" s="34"/>
      <c r="K9" s="28"/>
    </row>
    <row r="10" ht="18.75" customHeight="1" spans="1:11">
      <c r="A10" s="29"/>
      <c r="B10" s="18"/>
      <c r="C10" s="18"/>
      <c r="D10" s="18"/>
      <c r="E10" s="18"/>
      <c r="F10" s="18"/>
      <c r="G10" s="18"/>
      <c r="H10" s="20"/>
      <c r="I10" s="20"/>
      <c r="J10" s="20"/>
      <c r="K10" s="28"/>
    </row>
    <row r="11" ht="18.75" customHeight="1" spans="1:11">
      <c r="A11" s="30" t="s">
        <v>178</v>
      </c>
      <c r="B11" s="31"/>
      <c r="C11" s="31"/>
      <c r="D11" s="31"/>
      <c r="E11" s="31"/>
      <c r="F11" s="31"/>
      <c r="G11" s="32"/>
      <c r="H11" s="20"/>
      <c r="I11" s="20"/>
      <c r="J11" s="20"/>
      <c r="K11" s="28"/>
    </row>
  </sheetData>
  <mergeCells count="15">
    <mergeCell ref="A3:K3"/>
    <mergeCell ref="A4:B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6" sqref="B16:C16"/>
    </sheetView>
  </sheetViews>
  <sheetFormatPr defaultColWidth="9.13636363636364" defaultRowHeight="14.25" customHeight="1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1.75" customHeight="1" spans="1:7">
      <c r="A5" s="6" t="s">
        <v>278</v>
      </c>
      <c r="B5" s="6" t="s">
        <v>277</v>
      </c>
      <c r="C5" s="6" t="s">
        <v>190</v>
      </c>
      <c r="D5" s="7" t="s">
        <v>421</v>
      </c>
      <c r="E5" s="8" t="s">
        <v>58</v>
      </c>
      <c r="F5" s="9"/>
      <c r="G5" s="10"/>
    </row>
    <row r="6" ht="21.75" customHeight="1" spans="1:7">
      <c r="A6" s="11"/>
      <c r="B6" s="11"/>
      <c r="C6" s="11"/>
      <c r="D6" s="12"/>
      <c r="E6" s="13" t="str">
        <f>"2025"&amp;"年"</f>
        <v>2025年</v>
      </c>
      <c r="F6" s="7" t="str">
        <f>("2025"+1)&amp;"年"</f>
        <v>2026年</v>
      </c>
      <c r="G6" s="7" t="str">
        <f>("2025"+2)&amp;"年"</f>
        <v>2027年</v>
      </c>
    </row>
    <row r="7" ht="40.5" customHeight="1" spans="1:7">
      <c r="A7" s="14"/>
      <c r="B7" s="14"/>
      <c r="C7" s="14"/>
      <c r="D7" s="15"/>
      <c r="E7" s="16"/>
      <c r="F7" s="15" t="s">
        <v>57</v>
      </c>
      <c r="G7" s="15"/>
    </row>
    <row r="8" ht="15" customHeight="1" spans="1:7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</row>
    <row r="9" ht="17.25" customHeight="1" spans="1:7">
      <c r="A9" s="18" t="s">
        <v>70</v>
      </c>
      <c r="B9" s="19"/>
      <c r="C9" s="19"/>
      <c r="D9" s="18"/>
      <c r="E9" s="20">
        <v>510000</v>
      </c>
      <c r="F9" s="20"/>
      <c r="G9" s="20"/>
    </row>
    <row r="10" ht="18.75" customHeight="1" spans="1:7">
      <c r="A10" s="18"/>
      <c r="B10" s="18" t="s">
        <v>422</v>
      </c>
      <c r="C10" s="18" t="s">
        <v>285</v>
      </c>
      <c r="D10" s="18" t="s">
        <v>423</v>
      </c>
      <c r="E10" s="20">
        <v>510000</v>
      </c>
      <c r="F10" s="20"/>
      <c r="G10" s="20"/>
    </row>
    <row r="11" ht="18.75" customHeight="1" spans="1:7">
      <c r="A11" s="21" t="s">
        <v>55</v>
      </c>
      <c r="B11" s="22" t="s">
        <v>424</v>
      </c>
      <c r="C11" s="22"/>
      <c r="D11" s="23"/>
      <c r="E11" s="20">
        <v>510000</v>
      </c>
      <c r="F11" s="20"/>
      <c r="G11" s="20"/>
    </row>
  </sheetData>
  <mergeCells count="11">
    <mergeCell ref="A3:G3"/>
    <mergeCell ref="A4:B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4" sqref="$A4:$XFD4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169" t="s">
        <v>52</v>
      </c>
    </row>
    <row r="3" ht="41.25" customHeight="1" spans="1:1">
      <c r="A3" s="38" t="str">
        <f>"2025"&amp;"年部门收入预算表"</f>
        <v>2025年部门收入预算表</v>
      </c>
    </row>
    <row r="4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1.75" customHeight="1" spans="1:19">
      <c r="A5" s="170" t="s">
        <v>53</v>
      </c>
      <c r="B5" s="171" t="s">
        <v>54</v>
      </c>
      <c r="C5" s="171" t="s">
        <v>55</v>
      </c>
      <c r="D5" s="172" t="s">
        <v>56</v>
      </c>
      <c r="E5" s="172"/>
      <c r="F5" s="172"/>
      <c r="G5" s="172"/>
      <c r="H5" s="172"/>
      <c r="I5" s="120"/>
      <c r="J5" s="172"/>
      <c r="K5" s="172"/>
      <c r="L5" s="172"/>
      <c r="M5" s="172"/>
      <c r="N5" s="179"/>
      <c r="O5" s="172" t="s">
        <v>45</v>
      </c>
      <c r="P5" s="172"/>
      <c r="Q5" s="172"/>
      <c r="R5" s="172"/>
      <c r="S5" s="179"/>
    </row>
    <row r="6" ht="27" customHeight="1" spans="1:19">
      <c r="A6" s="173"/>
      <c r="B6" s="174"/>
      <c r="C6" s="174"/>
      <c r="D6" s="174" t="s">
        <v>57</v>
      </c>
      <c r="E6" s="174" t="s">
        <v>58</v>
      </c>
      <c r="F6" s="174" t="s">
        <v>59</v>
      </c>
      <c r="G6" s="174" t="s">
        <v>60</v>
      </c>
      <c r="H6" s="174" t="s">
        <v>61</v>
      </c>
      <c r="I6" s="180" t="s">
        <v>62</v>
      </c>
      <c r="J6" s="181"/>
      <c r="K6" s="181"/>
      <c r="L6" s="181"/>
      <c r="M6" s="181"/>
      <c r="N6" s="182"/>
      <c r="O6" s="174" t="s">
        <v>57</v>
      </c>
      <c r="P6" s="174" t="s">
        <v>58</v>
      </c>
      <c r="Q6" s="174" t="s">
        <v>59</v>
      </c>
      <c r="R6" s="174" t="s">
        <v>60</v>
      </c>
      <c r="S6" s="174" t="s">
        <v>63</v>
      </c>
    </row>
    <row r="7" ht="30" customHeight="1" spans="1:19">
      <c r="A7" s="175"/>
      <c r="B7" s="95"/>
      <c r="C7" s="102"/>
      <c r="D7" s="102"/>
      <c r="E7" s="102"/>
      <c r="F7" s="102"/>
      <c r="G7" s="102"/>
      <c r="H7" s="102"/>
      <c r="I7" s="64" t="s">
        <v>57</v>
      </c>
      <c r="J7" s="182" t="s">
        <v>64</v>
      </c>
      <c r="K7" s="182" t="s">
        <v>65</v>
      </c>
      <c r="L7" s="182" t="s">
        <v>66</v>
      </c>
      <c r="M7" s="182" t="s">
        <v>67</v>
      </c>
      <c r="N7" s="182" t="s">
        <v>68</v>
      </c>
      <c r="O7" s="183"/>
      <c r="P7" s="183"/>
      <c r="Q7" s="183"/>
      <c r="R7" s="183"/>
      <c r="S7" s="102"/>
    </row>
    <row r="8" ht="15" customHeight="1" spans="1:19">
      <c r="A8" s="176">
        <v>1</v>
      </c>
      <c r="B8" s="176">
        <v>2</v>
      </c>
      <c r="C8" s="176">
        <v>3</v>
      </c>
      <c r="D8" s="176">
        <v>4</v>
      </c>
      <c r="E8" s="176">
        <v>5</v>
      </c>
      <c r="F8" s="176">
        <v>6</v>
      </c>
      <c r="G8" s="176">
        <v>7</v>
      </c>
      <c r="H8" s="176">
        <v>8</v>
      </c>
      <c r="I8" s="64">
        <v>9</v>
      </c>
      <c r="J8" s="176">
        <v>10</v>
      </c>
      <c r="K8" s="176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</row>
    <row r="9" ht="18" customHeight="1" spans="1:19">
      <c r="A9" s="18" t="s">
        <v>69</v>
      </c>
      <c r="B9" s="18" t="s">
        <v>70</v>
      </c>
      <c r="C9" s="69">
        <v>9042363.8</v>
      </c>
      <c r="D9" s="69">
        <v>9042363.8</v>
      </c>
      <c r="E9" s="69">
        <v>9042363.8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ht="18" customHeight="1" spans="1:19">
      <c r="A10" s="177" t="s">
        <v>71</v>
      </c>
      <c r="B10" s="177" t="s">
        <v>70</v>
      </c>
      <c r="C10" s="69">
        <v>2511366.8</v>
      </c>
      <c r="D10" s="69">
        <v>2511366.8</v>
      </c>
      <c r="E10" s="69">
        <v>2511366.8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ht="18" customHeight="1" spans="1:19">
      <c r="A11" s="177" t="s">
        <v>72</v>
      </c>
      <c r="B11" s="177" t="s">
        <v>73</v>
      </c>
      <c r="C11" s="69">
        <v>3882763</v>
      </c>
      <c r="D11" s="69">
        <v>3882763</v>
      </c>
      <c r="E11" s="69">
        <v>3882763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ht="18" customHeight="1" spans="1:19">
      <c r="A12" s="177" t="s">
        <v>74</v>
      </c>
      <c r="B12" s="177" t="s">
        <v>75</v>
      </c>
      <c r="C12" s="69">
        <v>2648234</v>
      </c>
      <c r="D12" s="69">
        <v>2648234</v>
      </c>
      <c r="E12" s="69">
        <v>2648234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ht="18" customHeight="1" spans="1:19">
      <c r="A13" s="43" t="s">
        <v>55</v>
      </c>
      <c r="B13" s="178"/>
      <c r="C13" s="69">
        <v>9042363.8</v>
      </c>
      <c r="D13" s="69">
        <v>9042363.8</v>
      </c>
      <c r="E13" s="69">
        <v>9042363.8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7"/>
  <sheetViews>
    <sheetView showGridLines="0" showZeros="0" workbookViewId="0">
      <pane ySplit="1" topLeftCell="A2" activePane="bottomLeft" state="frozen"/>
      <selection/>
      <selection pane="bottomLeft" activeCell="A4" sqref="$A4:$XFD4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24" t="s">
        <v>76</v>
      </c>
    </row>
    <row r="3" ht="41.25" customHeight="1" spans="1:1">
      <c r="A3" s="38" t="str">
        <f>"2025"&amp;"年部门支出预算表"</f>
        <v>2025年部门支出预算表</v>
      </c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7" customHeight="1" spans="1:15">
      <c r="A5" s="155" t="s">
        <v>77</v>
      </c>
      <c r="B5" s="155" t="s">
        <v>78</v>
      </c>
      <c r="C5" s="155" t="s">
        <v>55</v>
      </c>
      <c r="D5" s="156" t="s">
        <v>58</v>
      </c>
      <c r="E5" s="157"/>
      <c r="F5" s="158"/>
      <c r="G5" s="159" t="s">
        <v>59</v>
      </c>
      <c r="H5" s="159" t="s">
        <v>60</v>
      </c>
      <c r="I5" s="159" t="s">
        <v>79</v>
      </c>
      <c r="J5" s="156" t="s">
        <v>62</v>
      </c>
      <c r="K5" s="157"/>
      <c r="L5" s="157"/>
      <c r="M5" s="157"/>
      <c r="N5" s="166"/>
      <c r="O5" s="167"/>
    </row>
    <row r="6" ht="42" customHeight="1" spans="1:15">
      <c r="A6" s="160"/>
      <c r="B6" s="160"/>
      <c r="C6" s="161"/>
      <c r="D6" s="162" t="s">
        <v>57</v>
      </c>
      <c r="E6" s="162" t="s">
        <v>80</v>
      </c>
      <c r="F6" s="162" t="s">
        <v>81</v>
      </c>
      <c r="G6" s="161"/>
      <c r="H6" s="161"/>
      <c r="I6" s="168"/>
      <c r="J6" s="162" t="s">
        <v>57</v>
      </c>
      <c r="K6" s="149" t="s">
        <v>82</v>
      </c>
      <c r="L6" s="149" t="s">
        <v>83</v>
      </c>
      <c r="M6" s="149" t="s">
        <v>84</v>
      </c>
      <c r="N6" s="149" t="s">
        <v>85</v>
      </c>
      <c r="O6" s="149" t="s">
        <v>86</v>
      </c>
    </row>
    <row r="7" ht="18" customHeight="1" spans="1:15">
      <c r="A7" s="46" t="s">
        <v>87</v>
      </c>
      <c r="B7" s="46" t="s">
        <v>88</v>
      </c>
      <c r="C7" s="46" t="s">
        <v>89</v>
      </c>
      <c r="D7" s="50" t="s">
        <v>90</v>
      </c>
      <c r="E7" s="50" t="s">
        <v>91</v>
      </c>
      <c r="F7" s="50" t="s">
        <v>92</v>
      </c>
      <c r="G7" s="50" t="s">
        <v>93</v>
      </c>
      <c r="H7" s="50" t="s">
        <v>94</v>
      </c>
      <c r="I7" s="50" t="s">
        <v>95</v>
      </c>
      <c r="J7" s="50" t="s">
        <v>96</v>
      </c>
      <c r="K7" s="50" t="s">
        <v>97</v>
      </c>
      <c r="L7" s="50" t="s">
        <v>98</v>
      </c>
      <c r="M7" s="50" t="s">
        <v>99</v>
      </c>
      <c r="N7" s="46" t="s">
        <v>100</v>
      </c>
      <c r="O7" s="50" t="s">
        <v>101</v>
      </c>
    </row>
    <row r="8" ht="21" customHeight="1" spans="1:15">
      <c r="A8" s="51" t="s">
        <v>102</v>
      </c>
      <c r="B8" s="51" t="s">
        <v>103</v>
      </c>
      <c r="C8" s="69">
        <v>787568</v>
      </c>
      <c r="D8" s="69">
        <v>787568</v>
      </c>
      <c r="E8" s="69">
        <v>787568</v>
      </c>
      <c r="F8" s="69"/>
      <c r="G8" s="69"/>
      <c r="H8" s="69"/>
      <c r="I8" s="69"/>
      <c r="J8" s="69"/>
      <c r="K8" s="69"/>
      <c r="L8" s="69"/>
      <c r="M8" s="69"/>
      <c r="N8" s="69"/>
      <c r="O8" s="69"/>
    </row>
    <row r="9" ht="21" customHeight="1" spans="1:15">
      <c r="A9" s="163" t="s">
        <v>104</v>
      </c>
      <c r="B9" s="163" t="s">
        <v>105</v>
      </c>
      <c r="C9" s="69">
        <v>787568</v>
      </c>
      <c r="D9" s="69">
        <v>787568</v>
      </c>
      <c r="E9" s="69">
        <v>787568</v>
      </c>
      <c r="F9" s="69"/>
      <c r="G9" s="69"/>
      <c r="H9" s="69"/>
      <c r="I9" s="69"/>
      <c r="J9" s="69"/>
      <c r="K9" s="69"/>
      <c r="L9" s="69"/>
      <c r="M9" s="69"/>
      <c r="N9" s="69"/>
      <c r="O9" s="69"/>
    </row>
    <row r="10" ht="21" customHeight="1" spans="1:15">
      <c r="A10" s="164" t="s">
        <v>106</v>
      </c>
      <c r="B10" s="164" t="s">
        <v>107</v>
      </c>
      <c r="C10" s="69">
        <v>787568</v>
      </c>
      <c r="D10" s="69">
        <v>787568</v>
      </c>
      <c r="E10" s="69">
        <v>787568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ht="21" customHeight="1" spans="1:15">
      <c r="A11" s="51" t="s">
        <v>108</v>
      </c>
      <c r="B11" s="51" t="s">
        <v>109</v>
      </c>
      <c r="C11" s="69">
        <v>666333</v>
      </c>
      <c r="D11" s="69">
        <v>666333</v>
      </c>
      <c r="E11" s="69">
        <v>666333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ht="21" customHeight="1" spans="1:15">
      <c r="A12" s="163" t="s">
        <v>110</v>
      </c>
      <c r="B12" s="163" t="s">
        <v>111</v>
      </c>
      <c r="C12" s="69">
        <v>666333</v>
      </c>
      <c r="D12" s="69">
        <v>666333</v>
      </c>
      <c r="E12" s="69">
        <v>666333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ht="21" customHeight="1" spans="1:15">
      <c r="A13" s="164" t="s">
        <v>112</v>
      </c>
      <c r="B13" s="164" t="s">
        <v>113</v>
      </c>
      <c r="C13" s="69">
        <v>259680</v>
      </c>
      <c r="D13" s="69">
        <v>259680</v>
      </c>
      <c r="E13" s="69">
        <v>259680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ht="21" customHeight="1" spans="1:15">
      <c r="A14" s="164" t="s">
        <v>114</v>
      </c>
      <c r="B14" s="164" t="s">
        <v>115</v>
      </c>
      <c r="C14" s="69">
        <v>129090</v>
      </c>
      <c r="D14" s="69">
        <v>129090</v>
      </c>
      <c r="E14" s="69">
        <v>129090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ht="21" customHeight="1" spans="1:15">
      <c r="A15" s="164" t="s">
        <v>116</v>
      </c>
      <c r="B15" s="164" t="s">
        <v>117</v>
      </c>
      <c r="C15" s="69">
        <v>245930</v>
      </c>
      <c r="D15" s="69">
        <v>245930</v>
      </c>
      <c r="E15" s="69">
        <v>245930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ht="21" customHeight="1" spans="1:15">
      <c r="A16" s="164" t="s">
        <v>118</v>
      </c>
      <c r="B16" s="164" t="s">
        <v>119</v>
      </c>
      <c r="C16" s="69">
        <v>31633</v>
      </c>
      <c r="D16" s="69">
        <v>31633</v>
      </c>
      <c r="E16" s="69">
        <v>31633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ht="21" customHeight="1" spans="1:15">
      <c r="A17" s="51" t="s">
        <v>120</v>
      </c>
      <c r="B17" s="51" t="s">
        <v>121</v>
      </c>
      <c r="C17" s="69">
        <v>6755962.8</v>
      </c>
      <c r="D17" s="69">
        <v>6755962.8</v>
      </c>
      <c r="E17" s="69">
        <v>6245962.8</v>
      </c>
      <c r="F17" s="69">
        <v>510000</v>
      </c>
      <c r="G17" s="69"/>
      <c r="H17" s="69"/>
      <c r="I17" s="69"/>
      <c r="J17" s="69"/>
      <c r="K17" s="69"/>
      <c r="L17" s="69"/>
      <c r="M17" s="69"/>
      <c r="N17" s="69"/>
      <c r="O17" s="69"/>
    </row>
    <row r="18" ht="21" customHeight="1" spans="1:15">
      <c r="A18" s="163" t="s">
        <v>122</v>
      </c>
      <c r="B18" s="163" t="s">
        <v>123</v>
      </c>
      <c r="C18" s="69">
        <v>2008422.8</v>
      </c>
      <c r="D18" s="69">
        <v>2008422.8</v>
      </c>
      <c r="E18" s="69">
        <v>1498422.8</v>
      </c>
      <c r="F18" s="69">
        <v>510000</v>
      </c>
      <c r="G18" s="69"/>
      <c r="H18" s="69"/>
      <c r="I18" s="69"/>
      <c r="J18" s="69"/>
      <c r="K18" s="69"/>
      <c r="L18" s="69"/>
      <c r="M18" s="69"/>
      <c r="N18" s="69"/>
      <c r="O18" s="69"/>
    </row>
    <row r="19" ht="21" customHeight="1" spans="1:15">
      <c r="A19" s="164" t="s">
        <v>124</v>
      </c>
      <c r="B19" s="164" t="s">
        <v>125</v>
      </c>
      <c r="C19" s="69">
        <v>1498422.8</v>
      </c>
      <c r="D19" s="69">
        <v>1498422.8</v>
      </c>
      <c r="E19" s="69">
        <v>1498422.8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ht="21" customHeight="1" spans="1:15">
      <c r="A20" s="164" t="s">
        <v>126</v>
      </c>
      <c r="B20" s="164" t="s">
        <v>127</v>
      </c>
      <c r="C20" s="69">
        <v>510000</v>
      </c>
      <c r="D20" s="69">
        <v>510000</v>
      </c>
      <c r="E20" s="69"/>
      <c r="F20" s="69">
        <v>510000</v>
      </c>
      <c r="G20" s="69"/>
      <c r="H20" s="69"/>
      <c r="I20" s="69"/>
      <c r="J20" s="69"/>
      <c r="K20" s="69"/>
      <c r="L20" s="69"/>
      <c r="M20" s="69"/>
      <c r="N20" s="69"/>
      <c r="O20" s="69"/>
    </row>
    <row r="21" ht="21" customHeight="1" spans="1:15">
      <c r="A21" s="163" t="s">
        <v>128</v>
      </c>
      <c r="B21" s="163" t="s">
        <v>129</v>
      </c>
      <c r="C21" s="69">
        <v>4747540</v>
      </c>
      <c r="D21" s="69">
        <v>4747540</v>
      </c>
      <c r="E21" s="69">
        <v>4747540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ht="21" customHeight="1" spans="1:15">
      <c r="A22" s="164" t="s">
        <v>130</v>
      </c>
      <c r="B22" s="164" t="s">
        <v>131</v>
      </c>
      <c r="C22" s="69">
        <v>1870665</v>
      </c>
      <c r="D22" s="69">
        <v>1870665</v>
      </c>
      <c r="E22" s="69">
        <v>1870665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ht="21" customHeight="1" spans="1:15">
      <c r="A23" s="164" t="s">
        <v>132</v>
      </c>
      <c r="B23" s="164" t="s">
        <v>133</v>
      </c>
      <c r="C23" s="69">
        <v>2876875</v>
      </c>
      <c r="D23" s="69">
        <v>2876875</v>
      </c>
      <c r="E23" s="69">
        <v>2876875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</row>
    <row r="24" ht="21" customHeight="1" spans="1:15">
      <c r="A24" s="51" t="s">
        <v>134</v>
      </c>
      <c r="B24" s="51" t="s">
        <v>135</v>
      </c>
      <c r="C24" s="69">
        <v>832500</v>
      </c>
      <c r="D24" s="69">
        <v>832500</v>
      </c>
      <c r="E24" s="69">
        <v>832500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</row>
    <row r="25" ht="21" customHeight="1" spans="1:15">
      <c r="A25" s="163" t="s">
        <v>136</v>
      </c>
      <c r="B25" s="163" t="s">
        <v>137</v>
      </c>
      <c r="C25" s="69">
        <v>832500</v>
      </c>
      <c r="D25" s="69">
        <v>832500</v>
      </c>
      <c r="E25" s="69">
        <v>832500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ht="21" customHeight="1" spans="1:15">
      <c r="A26" s="164" t="s">
        <v>138</v>
      </c>
      <c r="B26" s="164" t="s">
        <v>139</v>
      </c>
      <c r="C26" s="69">
        <v>832500</v>
      </c>
      <c r="D26" s="69">
        <v>832500</v>
      </c>
      <c r="E26" s="69">
        <v>832500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ht="21" customHeight="1" spans="1:15">
      <c r="A27" s="165" t="s">
        <v>55</v>
      </c>
      <c r="B27" s="32"/>
      <c r="C27" s="69">
        <v>9042363.8</v>
      </c>
      <c r="D27" s="69">
        <v>9042363.8</v>
      </c>
      <c r="E27" s="69">
        <v>8532363.8</v>
      </c>
      <c r="F27" s="69">
        <v>510000</v>
      </c>
      <c r="G27" s="69"/>
      <c r="H27" s="69"/>
      <c r="I27" s="69"/>
      <c r="J27" s="69"/>
      <c r="K27" s="69"/>
      <c r="L27" s="69"/>
      <c r="M27" s="69"/>
      <c r="N27" s="69"/>
      <c r="O27" s="69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5"/>
  <sheetViews>
    <sheetView showGridLines="0" showZeros="0" workbookViewId="0">
      <pane ySplit="1" topLeftCell="A2" activePane="bottomLeft" state="frozen"/>
      <selection/>
      <selection pane="bottomLeft" activeCell="A4" sqref="$A4:$XFD4"/>
    </sheetView>
  </sheetViews>
  <sheetFormatPr defaultColWidth="8.57272727272727" defaultRowHeight="12.75" customHeight="1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39"/>
      <c r="B2" s="24"/>
      <c r="C2" s="24"/>
      <c r="D2" s="24" t="s">
        <v>140</v>
      </c>
    </row>
    <row r="3" ht="41.25" customHeight="1" spans="1:1">
      <c r="A3" s="38" t="str">
        <f>"2025"&amp;"年部门财政拨款收支预算总表"</f>
        <v>2025年部门财政拨款收支预算总表</v>
      </c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17.25" customHeight="1" spans="1:4">
      <c r="A5" s="149" t="s">
        <v>2</v>
      </c>
      <c r="B5" s="150"/>
      <c r="C5" s="149" t="s">
        <v>3</v>
      </c>
      <c r="D5" s="150"/>
    </row>
    <row r="6" ht="18.75" customHeight="1" spans="1:4">
      <c r="A6" s="149" t="s">
        <v>4</v>
      </c>
      <c r="B6" s="149" t="s">
        <v>5</v>
      </c>
      <c r="C6" s="149" t="s">
        <v>6</v>
      </c>
      <c r="D6" s="149" t="s">
        <v>5</v>
      </c>
    </row>
    <row r="7" ht="16.5" customHeight="1" spans="1:4">
      <c r="A7" s="151" t="s">
        <v>141</v>
      </c>
      <c r="B7" s="69">
        <v>9042363.8</v>
      </c>
      <c r="C7" s="151" t="s">
        <v>142</v>
      </c>
      <c r="D7" s="69">
        <v>9042363.8</v>
      </c>
    </row>
    <row r="8" ht="16.5" customHeight="1" spans="1:4">
      <c r="A8" s="151" t="s">
        <v>143</v>
      </c>
      <c r="B8" s="69">
        <v>9042363.8</v>
      </c>
      <c r="C8" s="151" t="s">
        <v>144</v>
      </c>
      <c r="D8" s="69"/>
    </row>
    <row r="9" ht="16.5" customHeight="1" spans="1:4">
      <c r="A9" s="151" t="s">
        <v>145</v>
      </c>
      <c r="B9" s="69"/>
      <c r="C9" s="151" t="s">
        <v>146</v>
      </c>
      <c r="D9" s="69"/>
    </row>
    <row r="10" ht="16.5" customHeight="1" spans="1:4">
      <c r="A10" s="151" t="s">
        <v>147</v>
      </c>
      <c r="B10" s="69"/>
      <c r="C10" s="151" t="s">
        <v>148</v>
      </c>
      <c r="D10" s="69"/>
    </row>
    <row r="11" ht="16.5" customHeight="1" spans="1:4">
      <c r="A11" s="151" t="s">
        <v>149</v>
      </c>
      <c r="B11" s="69"/>
      <c r="C11" s="151" t="s">
        <v>150</v>
      </c>
      <c r="D11" s="69"/>
    </row>
    <row r="12" ht="16.5" customHeight="1" spans="1:4">
      <c r="A12" s="151" t="s">
        <v>143</v>
      </c>
      <c r="B12" s="69"/>
      <c r="C12" s="151" t="s">
        <v>151</v>
      </c>
      <c r="D12" s="69"/>
    </row>
    <row r="13" ht="16.5" customHeight="1" spans="1:4">
      <c r="A13" s="134" t="s">
        <v>145</v>
      </c>
      <c r="B13" s="69"/>
      <c r="C13" s="62" t="s">
        <v>152</v>
      </c>
      <c r="D13" s="69"/>
    </row>
    <row r="14" ht="16.5" customHeight="1" spans="1:4">
      <c r="A14" s="134" t="s">
        <v>147</v>
      </c>
      <c r="B14" s="69"/>
      <c r="C14" s="62" t="s">
        <v>153</v>
      </c>
      <c r="D14" s="69"/>
    </row>
    <row r="15" ht="16.5" customHeight="1" spans="1:4">
      <c r="A15" s="152"/>
      <c r="B15" s="69"/>
      <c r="C15" s="62" t="s">
        <v>154</v>
      </c>
      <c r="D15" s="69">
        <v>787568</v>
      </c>
    </row>
    <row r="16" ht="16.5" customHeight="1" spans="1:4">
      <c r="A16" s="152"/>
      <c r="B16" s="69"/>
      <c r="C16" s="62" t="s">
        <v>155</v>
      </c>
      <c r="D16" s="69">
        <v>666333</v>
      </c>
    </row>
    <row r="17" ht="16.5" customHeight="1" spans="1:4">
      <c r="A17" s="152"/>
      <c r="B17" s="69"/>
      <c r="C17" s="62" t="s">
        <v>156</v>
      </c>
      <c r="D17" s="69">
        <v>6755962.8</v>
      </c>
    </row>
    <row r="18" ht="16.5" customHeight="1" spans="1:4">
      <c r="A18" s="152"/>
      <c r="B18" s="69"/>
      <c r="C18" s="62" t="s">
        <v>157</v>
      </c>
      <c r="D18" s="69"/>
    </row>
    <row r="19" ht="16.5" customHeight="1" spans="1:4">
      <c r="A19" s="152"/>
      <c r="B19" s="69"/>
      <c r="C19" s="62" t="s">
        <v>158</v>
      </c>
      <c r="D19" s="69"/>
    </row>
    <row r="20" ht="16.5" customHeight="1" spans="1:4">
      <c r="A20" s="152"/>
      <c r="B20" s="69"/>
      <c r="C20" s="62" t="s">
        <v>159</v>
      </c>
      <c r="D20" s="69"/>
    </row>
    <row r="21" ht="16.5" customHeight="1" spans="1:4">
      <c r="A21" s="152"/>
      <c r="B21" s="69"/>
      <c r="C21" s="62" t="s">
        <v>160</v>
      </c>
      <c r="D21" s="69"/>
    </row>
    <row r="22" ht="16.5" customHeight="1" spans="1:4">
      <c r="A22" s="152"/>
      <c r="B22" s="69"/>
      <c r="C22" s="62" t="s">
        <v>161</v>
      </c>
      <c r="D22" s="69"/>
    </row>
    <row r="23" ht="16.5" customHeight="1" spans="1:4">
      <c r="A23" s="152"/>
      <c r="B23" s="69"/>
      <c r="C23" s="62" t="s">
        <v>162</v>
      </c>
      <c r="D23" s="69"/>
    </row>
    <row r="24" ht="16.5" customHeight="1" spans="1:4">
      <c r="A24" s="152"/>
      <c r="B24" s="69"/>
      <c r="C24" s="62" t="s">
        <v>163</v>
      </c>
      <c r="D24" s="69"/>
    </row>
    <row r="25" ht="16.5" customHeight="1" spans="1:4">
      <c r="A25" s="152"/>
      <c r="B25" s="69"/>
      <c r="C25" s="62" t="s">
        <v>164</v>
      </c>
      <c r="D25" s="69"/>
    </row>
    <row r="26" ht="16.5" customHeight="1" spans="1:4">
      <c r="A26" s="152"/>
      <c r="B26" s="69"/>
      <c r="C26" s="62" t="s">
        <v>165</v>
      </c>
      <c r="D26" s="69">
        <v>832500</v>
      </c>
    </row>
    <row r="27" ht="16.5" customHeight="1" spans="1:4">
      <c r="A27" s="152"/>
      <c r="B27" s="69"/>
      <c r="C27" s="62" t="s">
        <v>166</v>
      </c>
      <c r="D27" s="69"/>
    </row>
    <row r="28" ht="16.5" customHeight="1" spans="1:4">
      <c r="A28" s="152"/>
      <c r="B28" s="69"/>
      <c r="C28" s="62" t="s">
        <v>167</v>
      </c>
      <c r="D28" s="69"/>
    </row>
    <row r="29" ht="16.5" customHeight="1" spans="1:4">
      <c r="A29" s="152"/>
      <c r="B29" s="69"/>
      <c r="C29" s="62" t="s">
        <v>168</v>
      </c>
      <c r="D29" s="69"/>
    </row>
    <row r="30" ht="16.5" customHeight="1" spans="1:4">
      <c r="A30" s="152"/>
      <c r="B30" s="69"/>
      <c r="C30" s="62" t="s">
        <v>169</v>
      </c>
      <c r="D30" s="69"/>
    </row>
    <row r="31" ht="16.5" customHeight="1" spans="1:4">
      <c r="A31" s="152"/>
      <c r="B31" s="69"/>
      <c r="C31" s="62" t="s">
        <v>170</v>
      </c>
      <c r="D31" s="69"/>
    </row>
    <row r="32" ht="16.5" customHeight="1" spans="1:4">
      <c r="A32" s="152"/>
      <c r="B32" s="69"/>
      <c r="C32" s="134" t="s">
        <v>171</v>
      </c>
      <c r="D32" s="69"/>
    </row>
    <row r="33" ht="16.5" customHeight="1" spans="1:4">
      <c r="A33" s="152"/>
      <c r="B33" s="69"/>
      <c r="C33" s="134" t="s">
        <v>172</v>
      </c>
      <c r="D33" s="69"/>
    </row>
    <row r="34" ht="16.5" customHeight="1" spans="1:4">
      <c r="A34" s="152"/>
      <c r="B34" s="69"/>
      <c r="C34" s="27" t="s">
        <v>173</v>
      </c>
      <c r="D34" s="69"/>
    </row>
    <row r="35" ht="15" customHeight="1" spans="1:4">
      <c r="A35" s="153" t="s">
        <v>50</v>
      </c>
      <c r="B35" s="154">
        <v>9042363.8</v>
      </c>
      <c r="C35" s="153" t="s">
        <v>51</v>
      </c>
      <c r="D35" s="154">
        <v>9042363.8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7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1" width="20.1363636363636" customWidth="1"/>
    <col min="2" max="2" width="44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25"/>
      <c r="F2" s="65"/>
      <c r="G2" s="130" t="s">
        <v>174</v>
      </c>
    </row>
    <row r="3" ht="41.25" customHeight="1" spans="1:7">
      <c r="A3" s="113" t="str">
        <f>"2025"&amp;"年一般公共预算支出预算表（按功能科目分类）"</f>
        <v>2025年一般公共预算支出预算表（按功能科目分类）</v>
      </c>
      <c r="B3" s="113"/>
      <c r="C3" s="113"/>
      <c r="D3" s="113"/>
      <c r="E3" s="113"/>
      <c r="F3" s="113"/>
      <c r="G3" s="113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0.25" customHeight="1" spans="1:7">
      <c r="A5" s="145" t="s">
        <v>175</v>
      </c>
      <c r="B5" s="146"/>
      <c r="C5" s="114" t="s">
        <v>55</v>
      </c>
      <c r="D5" s="135" t="s">
        <v>80</v>
      </c>
      <c r="E5" s="9"/>
      <c r="F5" s="10"/>
      <c r="G5" s="127" t="s">
        <v>81</v>
      </c>
    </row>
    <row r="6" ht="20.25" customHeight="1" spans="1:7">
      <c r="A6" s="147" t="s">
        <v>77</v>
      </c>
      <c r="B6" s="147" t="s">
        <v>78</v>
      </c>
      <c r="C6" s="16"/>
      <c r="D6" s="119" t="s">
        <v>57</v>
      </c>
      <c r="E6" s="119" t="s">
        <v>176</v>
      </c>
      <c r="F6" s="119" t="s">
        <v>177</v>
      </c>
      <c r="G6" s="129"/>
    </row>
    <row r="7" ht="15" customHeight="1" spans="1:7">
      <c r="A7" s="54" t="s">
        <v>87</v>
      </c>
      <c r="B7" s="54" t="s">
        <v>88</v>
      </c>
      <c r="C7" s="54" t="s">
        <v>89</v>
      </c>
      <c r="D7" s="54" t="s">
        <v>90</v>
      </c>
      <c r="E7" s="54" t="s">
        <v>91</v>
      </c>
      <c r="F7" s="54" t="s">
        <v>92</v>
      </c>
      <c r="G7" s="54" t="s">
        <v>93</v>
      </c>
    </row>
    <row r="8" ht="18" customHeight="1" spans="1:7">
      <c r="A8" s="27" t="s">
        <v>102</v>
      </c>
      <c r="B8" s="27" t="s">
        <v>103</v>
      </c>
      <c r="C8" s="69">
        <v>787568</v>
      </c>
      <c r="D8" s="69">
        <v>787568</v>
      </c>
      <c r="E8" s="69">
        <v>787568</v>
      </c>
      <c r="F8" s="69"/>
      <c r="G8" s="69"/>
    </row>
    <row r="9" ht="18" customHeight="1" spans="1:7">
      <c r="A9" s="123" t="s">
        <v>104</v>
      </c>
      <c r="B9" s="123" t="s">
        <v>105</v>
      </c>
      <c r="C9" s="69">
        <v>787568</v>
      </c>
      <c r="D9" s="69">
        <v>787568</v>
      </c>
      <c r="E9" s="69">
        <v>787568</v>
      </c>
      <c r="F9" s="69"/>
      <c r="G9" s="69"/>
    </row>
    <row r="10" ht="18" customHeight="1" spans="1:7">
      <c r="A10" s="124" t="s">
        <v>106</v>
      </c>
      <c r="B10" s="124" t="s">
        <v>107</v>
      </c>
      <c r="C10" s="69">
        <v>787568</v>
      </c>
      <c r="D10" s="69">
        <v>787568</v>
      </c>
      <c r="E10" s="69">
        <v>787568</v>
      </c>
      <c r="F10" s="69"/>
      <c r="G10" s="69"/>
    </row>
    <row r="11" ht="18" customHeight="1" spans="1:7">
      <c r="A11" s="27" t="s">
        <v>108</v>
      </c>
      <c r="B11" s="27" t="s">
        <v>109</v>
      </c>
      <c r="C11" s="69">
        <v>666333</v>
      </c>
      <c r="D11" s="69">
        <v>666333</v>
      </c>
      <c r="E11" s="69">
        <v>666333</v>
      </c>
      <c r="F11" s="69"/>
      <c r="G11" s="69"/>
    </row>
    <row r="12" ht="18" customHeight="1" spans="1:7">
      <c r="A12" s="123" t="s">
        <v>110</v>
      </c>
      <c r="B12" s="123" t="s">
        <v>111</v>
      </c>
      <c r="C12" s="69">
        <v>666333</v>
      </c>
      <c r="D12" s="69">
        <v>666333</v>
      </c>
      <c r="E12" s="69">
        <v>666333</v>
      </c>
      <c r="F12" s="69"/>
      <c r="G12" s="69"/>
    </row>
    <row r="13" ht="18" customHeight="1" spans="1:7">
      <c r="A13" s="124" t="s">
        <v>112</v>
      </c>
      <c r="B13" s="124" t="s">
        <v>113</v>
      </c>
      <c r="C13" s="69">
        <v>259680</v>
      </c>
      <c r="D13" s="69">
        <v>259680</v>
      </c>
      <c r="E13" s="69">
        <v>259680</v>
      </c>
      <c r="F13" s="69"/>
      <c r="G13" s="69"/>
    </row>
    <row r="14" ht="18" customHeight="1" spans="1:7">
      <c r="A14" s="124" t="s">
        <v>114</v>
      </c>
      <c r="B14" s="124" t="s">
        <v>115</v>
      </c>
      <c r="C14" s="69">
        <v>129090</v>
      </c>
      <c r="D14" s="69">
        <v>129090</v>
      </c>
      <c r="E14" s="69">
        <v>129090</v>
      </c>
      <c r="F14" s="69"/>
      <c r="G14" s="69"/>
    </row>
    <row r="15" ht="18" customHeight="1" spans="1:7">
      <c r="A15" s="124" t="s">
        <v>116</v>
      </c>
      <c r="B15" s="124" t="s">
        <v>117</v>
      </c>
      <c r="C15" s="69">
        <v>245930</v>
      </c>
      <c r="D15" s="69">
        <v>245930</v>
      </c>
      <c r="E15" s="69">
        <v>245930</v>
      </c>
      <c r="F15" s="69"/>
      <c r="G15" s="69"/>
    </row>
    <row r="16" ht="18" customHeight="1" spans="1:7">
      <c r="A16" s="124" t="s">
        <v>118</v>
      </c>
      <c r="B16" s="124" t="s">
        <v>119</v>
      </c>
      <c r="C16" s="69">
        <v>31633</v>
      </c>
      <c r="D16" s="69">
        <v>31633</v>
      </c>
      <c r="E16" s="69">
        <v>31633</v>
      </c>
      <c r="F16" s="69"/>
      <c r="G16" s="69"/>
    </row>
    <row r="17" ht="18" customHeight="1" spans="1:7">
      <c r="A17" s="27" t="s">
        <v>120</v>
      </c>
      <c r="B17" s="27" t="s">
        <v>121</v>
      </c>
      <c r="C17" s="69">
        <v>6755962.8</v>
      </c>
      <c r="D17" s="69">
        <v>6245962.8</v>
      </c>
      <c r="E17" s="69">
        <v>5360938</v>
      </c>
      <c r="F17" s="69">
        <v>885024.8</v>
      </c>
      <c r="G17" s="69">
        <v>510000</v>
      </c>
    </row>
    <row r="18" ht="18" customHeight="1" spans="1:7">
      <c r="A18" s="123" t="s">
        <v>122</v>
      </c>
      <c r="B18" s="123" t="s">
        <v>123</v>
      </c>
      <c r="C18" s="69">
        <v>2008422.8</v>
      </c>
      <c r="D18" s="69">
        <v>1498422.8</v>
      </c>
      <c r="E18" s="69">
        <v>1282941</v>
      </c>
      <c r="F18" s="69">
        <v>215481.8</v>
      </c>
      <c r="G18" s="69">
        <v>510000</v>
      </c>
    </row>
    <row r="19" ht="18" customHeight="1" spans="1:7">
      <c r="A19" s="124" t="s">
        <v>124</v>
      </c>
      <c r="B19" s="124" t="s">
        <v>125</v>
      </c>
      <c r="C19" s="69">
        <v>1498422.8</v>
      </c>
      <c r="D19" s="69">
        <v>1498422.8</v>
      </c>
      <c r="E19" s="69">
        <v>1282941</v>
      </c>
      <c r="F19" s="69">
        <v>215481.8</v>
      </c>
      <c r="G19" s="69"/>
    </row>
    <row r="20" ht="18" customHeight="1" spans="1:7">
      <c r="A20" s="124" t="s">
        <v>126</v>
      </c>
      <c r="B20" s="124" t="s">
        <v>127</v>
      </c>
      <c r="C20" s="69">
        <v>510000</v>
      </c>
      <c r="D20" s="69"/>
      <c r="E20" s="69"/>
      <c r="F20" s="69"/>
      <c r="G20" s="69">
        <v>510000</v>
      </c>
    </row>
    <row r="21" ht="18" customHeight="1" spans="1:7">
      <c r="A21" s="123" t="s">
        <v>128</v>
      </c>
      <c r="B21" s="123" t="s">
        <v>129</v>
      </c>
      <c r="C21" s="69">
        <v>4747540</v>
      </c>
      <c r="D21" s="69">
        <v>4747540</v>
      </c>
      <c r="E21" s="69">
        <v>4077997</v>
      </c>
      <c r="F21" s="69">
        <v>669543</v>
      </c>
      <c r="G21" s="69"/>
    </row>
    <row r="22" ht="18" customHeight="1" spans="1:7">
      <c r="A22" s="124" t="s">
        <v>130</v>
      </c>
      <c r="B22" s="124" t="s">
        <v>131</v>
      </c>
      <c r="C22" s="69">
        <v>1870665</v>
      </c>
      <c r="D22" s="69">
        <v>1870665</v>
      </c>
      <c r="E22" s="69">
        <v>1669740</v>
      </c>
      <c r="F22" s="69">
        <v>200925</v>
      </c>
      <c r="G22" s="69"/>
    </row>
    <row r="23" ht="18" customHeight="1" spans="1:7">
      <c r="A23" s="124" t="s">
        <v>132</v>
      </c>
      <c r="B23" s="124" t="s">
        <v>133</v>
      </c>
      <c r="C23" s="69">
        <v>2876875</v>
      </c>
      <c r="D23" s="69">
        <v>2876875</v>
      </c>
      <c r="E23" s="69">
        <v>2408257</v>
      </c>
      <c r="F23" s="69">
        <v>468618</v>
      </c>
      <c r="G23" s="69"/>
    </row>
    <row r="24" ht="18" customHeight="1" spans="1:7">
      <c r="A24" s="27" t="s">
        <v>134</v>
      </c>
      <c r="B24" s="27" t="s">
        <v>135</v>
      </c>
      <c r="C24" s="69">
        <v>832500</v>
      </c>
      <c r="D24" s="69">
        <v>832500</v>
      </c>
      <c r="E24" s="69">
        <v>832500</v>
      </c>
      <c r="F24" s="69"/>
      <c r="G24" s="69"/>
    </row>
    <row r="25" ht="18" customHeight="1" spans="1:7">
      <c r="A25" s="123" t="s">
        <v>136</v>
      </c>
      <c r="B25" s="123" t="s">
        <v>137</v>
      </c>
      <c r="C25" s="69">
        <v>832500</v>
      </c>
      <c r="D25" s="69">
        <v>832500</v>
      </c>
      <c r="E25" s="69">
        <v>832500</v>
      </c>
      <c r="F25" s="69"/>
      <c r="G25" s="69"/>
    </row>
    <row r="26" ht="18" customHeight="1" spans="1:7">
      <c r="A26" s="124" t="s">
        <v>138</v>
      </c>
      <c r="B26" s="124" t="s">
        <v>139</v>
      </c>
      <c r="C26" s="69">
        <v>832500</v>
      </c>
      <c r="D26" s="69">
        <v>832500</v>
      </c>
      <c r="E26" s="69">
        <v>832500</v>
      </c>
      <c r="F26" s="69"/>
      <c r="G26" s="69"/>
    </row>
    <row r="27" ht="18" customHeight="1" spans="1:7">
      <c r="A27" s="68" t="s">
        <v>178</v>
      </c>
      <c r="B27" s="148" t="s">
        <v>178</v>
      </c>
      <c r="C27" s="69">
        <v>9042363.8</v>
      </c>
      <c r="D27" s="69">
        <v>8532363.8</v>
      </c>
      <c r="E27" s="69">
        <v>7647339</v>
      </c>
      <c r="F27" s="69">
        <v>885024.8</v>
      </c>
      <c r="G27" s="69">
        <v>510000</v>
      </c>
    </row>
  </sheetData>
  <mergeCells count="7">
    <mergeCell ref="A3:G3"/>
    <mergeCell ref="A4:B4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8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181818181818" defaultRowHeight="14.25" customHeight="1" outlineLevelRow="7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0"/>
      <c r="B2" s="40"/>
      <c r="C2" s="40"/>
      <c r="D2" s="40"/>
      <c r="E2" s="39"/>
      <c r="F2" s="142" t="s">
        <v>179</v>
      </c>
    </row>
    <row r="3" ht="41.25" customHeight="1" spans="1:6">
      <c r="A3" s="143" t="str">
        <f>"2025"&amp;"年一般公共预算“三公”经费支出预算表"</f>
        <v>2025年一般公共预算“三公”经费支出预算表</v>
      </c>
      <c r="B3" s="40"/>
      <c r="C3" s="40"/>
      <c r="D3" s="40"/>
      <c r="E3" s="39"/>
      <c r="F3" s="40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7" customHeight="1" spans="1:6">
      <c r="A5" s="41" t="s">
        <v>180</v>
      </c>
      <c r="B5" s="41" t="s">
        <v>181</v>
      </c>
      <c r="C5" s="43" t="s">
        <v>182</v>
      </c>
      <c r="D5" s="41"/>
      <c r="E5" s="42"/>
      <c r="F5" s="41" t="s">
        <v>183</v>
      </c>
    </row>
    <row r="6" ht="28.5" customHeight="1" spans="1:6">
      <c r="A6" s="144"/>
      <c r="B6" s="45"/>
      <c r="C6" s="42" t="s">
        <v>57</v>
      </c>
      <c r="D6" s="42" t="s">
        <v>184</v>
      </c>
      <c r="E6" s="42" t="s">
        <v>185</v>
      </c>
      <c r="F6" s="44"/>
    </row>
    <row r="7" ht="17.25" customHeight="1" spans="1:6">
      <c r="A7" s="50" t="s">
        <v>87</v>
      </c>
      <c r="B7" s="50" t="s">
        <v>88</v>
      </c>
      <c r="C7" s="50" t="s">
        <v>89</v>
      </c>
      <c r="D7" s="50" t="s">
        <v>90</v>
      </c>
      <c r="E7" s="50" t="s">
        <v>91</v>
      </c>
      <c r="F7" s="50" t="s">
        <v>92</v>
      </c>
    </row>
    <row r="8" ht="17.25" customHeight="1" spans="1:6">
      <c r="A8" s="69">
        <v>130059</v>
      </c>
      <c r="B8" s="69"/>
      <c r="C8" s="69">
        <v>130059</v>
      </c>
      <c r="D8" s="69"/>
      <c r="E8" s="69">
        <v>130059</v>
      </c>
      <c r="F8" s="6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4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25"/>
      <c r="C2" s="131"/>
      <c r="E2" s="132"/>
      <c r="F2" s="132"/>
      <c r="G2" s="132"/>
      <c r="H2" s="132"/>
      <c r="I2" s="74"/>
      <c r="J2" s="74"/>
      <c r="K2" s="74"/>
      <c r="L2" s="74"/>
      <c r="M2" s="74"/>
      <c r="N2" s="74"/>
      <c r="R2" s="74"/>
      <c r="V2" s="131"/>
      <c r="X2" s="3" t="s">
        <v>186</v>
      </c>
    </row>
    <row r="3" ht="45.75" customHeight="1" spans="1:24">
      <c r="A3" s="59" t="str">
        <f>"2025"&amp;"年部门基本支出预算表"</f>
        <v>2025年部门基本支出预算表</v>
      </c>
      <c r="B3" s="4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4"/>
      <c r="P3" s="4"/>
      <c r="Q3" s="4"/>
      <c r="R3" s="59"/>
      <c r="S3" s="59"/>
      <c r="T3" s="59"/>
      <c r="U3" s="59"/>
      <c r="V3" s="59"/>
      <c r="W3" s="59"/>
      <c r="X3" s="59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18" customHeight="1" spans="1:24">
      <c r="A5" s="6" t="s">
        <v>187</v>
      </c>
      <c r="B5" s="6" t="s">
        <v>188</v>
      </c>
      <c r="C5" s="6" t="s">
        <v>189</v>
      </c>
      <c r="D5" s="6" t="s">
        <v>190</v>
      </c>
      <c r="E5" s="6" t="s">
        <v>191</v>
      </c>
      <c r="F5" s="6" t="s">
        <v>192</v>
      </c>
      <c r="G5" s="6" t="s">
        <v>193</v>
      </c>
      <c r="H5" s="6" t="s">
        <v>194</v>
      </c>
      <c r="I5" s="135" t="s">
        <v>195</v>
      </c>
      <c r="J5" s="70" t="s">
        <v>195</v>
      </c>
      <c r="K5" s="70"/>
      <c r="L5" s="70"/>
      <c r="M5" s="70"/>
      <c r="N5" s="70"/>
      <c r="O5" s="9"/>
      <c r="P5" s="9"/>
      <c r="Q5" s="9"/>
      <c r="R5" s="91" t="s">
        <v>61</v>
      </c>
      <c r="S5" s="70" t="s">
        <v>62</v>
      </c>
      <c r="T5" s="70"/>
      <c r="U5" s="70"/>
      <c r="V5" s="70"/>
      <c r="W5" s="70"/>
      <c r="X5" s="71"/>
    </row>
    <row r="6" ht="18" customHeight="1" spans="1:24">
      <c r="A6" s="11"/>
      <c r="B6" s="26"/>
      <c r="C6" s="116"/>
      <c r="D6" s="11"/>
      <c r="E6" s="11"/>
      <c r="F6" s="11"/>
      <c r="G6" s="11"/>
      <c r="H6" s="11"/>
      <c r="I6" s="114" t="s">
        <v>196</v>
      </c>
      <c r="J6" s="135" t="s">
        <v>58</v>
      </c>
      <c r="K6" s="70"/>
      <c r="L6" s="70"/>
      <c r="M6" s="70"/>
      <c r="N6" s="71"/>
      <c r="O6" s="8" t="s">
        <v>197</v>
      </c>
      <c r="P6" s="9"/>
      <c r="Q6" s="10"/>
      <c r="R6" s="6" t="s">
        <v>61</v>
      </c>
      <c r="S6" s="135" t="s">
        <v>62</v>
      </c>
      <c r="T6" s="91" t="s">
        <v>64</v>
      </c>
      <c r="U6" s="70" t="s">
        <v>62</v>
      </c>
      <c r="V6" s="91" t="s">
        <v>66</v>
      </c>
      <c r="W6" s="91" t="s">
        <v>67</v>
      </c>
      <c r="X6" s="139" t="s">
        <v>68</v>
      </c>
    </row>
    <row r="7" ht="19.5" customHeight="1" spans="1:24">
      <c r="A7" s="26"/>
      <c r="B7" s="26"/>
      <c r="C7" s="26"/>
      <c r="D7" s="26"/>
      <c r="E7" s="26"/>
      <c r="F7" s="26"/>
      <c r="G7" s="26"/>
      <c r="H7" s="26"/>
      <c r="I7" s="26"/>
      <c r="J7" s="136" t="s">
        <v>198</v>
      </c>
      <c r="K7" s="6" t="s">
        <v>199</v>
      </c>
      <c r="L7" s="6" t="s">
        <v>200</v>
      </c>
      <c r="M7" s="6" t="s">
        <v>201</v>
      </c>
      <c r="N7" s="6" t="s">
        <v>202</v>
      </c>
      <c r="O7" s="6" t="s">
        <v>58</v>
      </c>
      <c r="P7" s="6" t="s">
        <v>59</v>
      </c>
      <c r="Q7" s="6" t="s">
        <v>60</v>
      </c>
      <c r="R7" s="26"/>
      <c r="S7" s="6" t="s">
        <v>57</v>
      </c>
      <c r="T7" s="6" t="s">
        <v>64</v>
      </c>
      <c r="U7" s="6" t="s">
        <v>203</v>
      </c>
      <c r="V7" s="6" t="s">
        <v>66</v>
      </c>
      <c r="W7" s="6" t="s">
        <v>67</v>
      </c>
      <c r="X7" s="6" t="s">
        <v>68</v>
      </c>
    </row>
    <row r="8" ht="37.5" customHeight="1" spans="1:24">
      <c r="A8" s="133"/>
      <c r="B8" s="16"/>
      <c r="C8" s="133"/>
      <c r="D8" s="133"/>
      <c r="E8" s="133"/>
      <c r="F8" s="133"/>
      <c r="G8" s="133"/>
      <c r="H8" s="133"/>
      <c r="I8" s="133"/>
      <c r="J8" s="137" t="s">
        <v>57</v>
      </c>
      <c r="K8" s="14" t="s">
        <v>204</v>
      </c>
      <c r="L8" s="14" t="s">
        <v>200</v>
      </c>
      <c r="M8" s="14" t="s">
        <v>201</v>
      </c>
      <c r="N8" s="14" t="s">
        <v>202</v>
      </c>
      <c r="O8" s="14" t="s">
        <v>200</v>
      </c>
      <c r="P8" s="14" t="s">
        <v>201</v>
      </c>
      <c r="Q8" s="14" t="s">
        <v>202</v>
      </c>
      <c r="R8" s="14" t="s">
        <v>61</v>
      </c>
      <c r="S8" s="14" t="s">
        <v>57</v>
      </c>
      <c r="T8" s="14" t="s">
        <v>64</v>
      </c>
      <c r="U8" s="14" t="s">
        <v>203</v>
      </c>
      <c r="V8" s="14" t="s">
        <v>66</v>
      </c>
      <c r="W8" s="14" t="s">
        <v>67</v>
      </c>
      <c r="X8" s="14" t="s">
        <v>68</v>
      </c>
    </row>
    <row r="9" customHeight="1" spans="1:24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33">
        <v>21</v>
      </c>
      <c r="V9" s="33">
        <v>22</v>
      </c>
      <c r="W9" s="33">
        <v>23</v>
      </c>
      <c r="X9" s="33">
        <v>24</v>
      </c>
    </row>
    <row r="10" ht="20.25" customHeight="1" spans="1:24">
      <c r="A10" s="134" t="s">
        <v>205</v>
      </c>
      <c r="B10" s="134" t="s">
        <v>70</v>
      </c>
      <c r="C10" s="134" t="s">
        <v>206</v>
      </c>
      <c r="D10" s="134" t="s">
        <v>207</v>
      </c>
      <c r="E10" s="134" t="s">
        <v>124</v>
      </c>
      <c r="F10" s="134" t="s">
        <v>125</v>
      </c>
      <c r="G10" s="134" t="s">
        <v>208</v>
      </c>
      <c r="H10" s="134" t="s">
        <v>209</v>
      </c>
      <c r="I10" s="69">
        <v>375900</v>
      </c>
      <c r="J10" s="69">
        <v>375900</v>
      </c>
      <c r="K10" s="69"/>
      <c r="L10" s="69"/>
      <c r="M10" s="69">
        <v>375900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ht="20.25" customHeight="1" spans="1:24">
      <c r="A11" s="134" t="s">
        <v>205</v>
      </c>
      <c r="B11" s="134" t="s">
        <v>70</v>
      </c>
      <c r="C11" s="134" t="s">
        <v>206</v>
      </c>
      <c r="D11" s="134" t="s">
        <v>207</v>
      </c>
      <c r="E11" s="134" t="s">
        <v>124</v>
      </c>
      <c r="F11" s="134" t="s">
        <v>125</v>
      </c>
      <c r="G11" s="134" t="s">
        <v>210</v>
      </c>
      <c r="H11" s="134" t="s">
        <v>211</v>
      </c>
      <c r="I11" s="69">
        <v>510996</v>
      </c>
      <c r="J11" s="69">
        <v>510996</v>
      </c>
      <c r="K11" s="138"/>
      <c r="L11" s="138"/>
      <c r="M11" s="69">
        <v>510996</v>
      </c>
      <c r="N11" s="138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ht="20.25" customHeight="1" spans="1:24">
      <c r="A12" s="134" t="s">
        <v>205</v>
      </c>
      <c r="B12" s="134" t="s">
        <v>70</v>
      </c>
      <c r="C12" s="134" t="s">
        <v>206</v>
      </c>
      <c r="D12" s="134" t="s">
        <v>207</v>
      </c>
      <c r="E12" s="134" t="s">
        <v>124</v>
      </c>
      <c r="F12" s="134" t="s">
        <v>125</v>
      </c>
      <c r="G12" s="134" t="s">
        <v>212</v>
      </c>
      <c r="H12" s="134" t="s">
        <v>213</v>
      </c>
      <c r="I12" s="69">
        <v>31325</v>
      </c>
      <c r="J12" s="69">
        <v>31325</v>
      </c>
      <c r="K12" s="138"/>
      <c r="L12" s="138"/>
      <c r="M12" s="69">
        <v>31325</v>
      </c>
      <c r="N12" s="138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ht="20.25" customHeight="1" spans="1:24">
      <c r="A13" s="134" t="s">
        <v>205</v>
      </c>
      <c r="B13" s="134" t="s">
        <v>70</v>
      </c>
      <c r="C13" s="134" t="s">
        <v>214</v>
      </c>
      <c r="D13" s="134" t="s">
        <v>215</v>
      </c>
      <c r="E13" s="134" t="s">
        <v>106</v>
      </c>
      <c r="F13" s="134" t="s">
        <v>107</v>
      </c>
      <c r="G13" s="134" t="s">
        <v>216</v>
      </c>
      <c r="H13" s="134" t="s">
        <v>217</v>
      </c>
      <c r="I13" s="69">
        <v>175336</v>
      </c>
      <c r="J13" s="69">
        <v>175336</v>
      </c>
      <c r="K13" s="138"/>
      <c r="L13" s="138"/>
      <c r="M13" s="69">
        <v>175336</v>
      </c>
      <c r="N13" s="138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ht="20.25" customHeight="1" spans="1:24">
      <c r="A14" s="134" t="s">
        <v>205</v>
      </c>
      <c r="B14" s="134" t="s">
        <v>70</v>
      </c>
      <c r="C14" s="134" t="s">
        <v>214</v>
      </c>
      <c r="D14" s="134" t="s">
        <v>215</v>
      </c>
      <c r="E14" s="134" t="s">
        <v>112</v>
      </c>
      <c r="F14" s="134" t="s">
        <v>113</v>
      </c>
      <c r="G14" s="134" t="s">
        <v>218</v>
      </c>
      <c r="H14" s="134" t="s">
        <v>219</v>
      </c>
      <c r="I14" s="69">
        <v>86560</v>
      </c>
      <c r="J14" s="69">
        <v>86560</v>
      </c>
      <c r="K14" s="138"/>
      <c r="L14" s="138"/>
      <c r="M14" s="69">
        <v>86560</v>
      </c>
      <c r="N14" s="138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ht="20.25" customHeight="1" spans="1:24">
      <c r="A15" s="134" t="s">
        <v>205</v>
      </c>
      <c r="B15" s="134" t="s">
        <v>70</v>
      </c>
      <c r="C15" s="134" t="s">
        <v>214</v>
      </c>
      <c r="D15" s="134" t="s">
        <v>215</v>
      </c>
      <c r="E15" s="134" t="s">
        <v>116</v>
      </c>
      <c r="F15" s="134" t="s">
        <v>117</v>
      </c>
      <c r="G15" s="134" t="s">
        <v>220</v>
      </c>
      <c r="H15" s="134" t="s">
        <v>221</v>
      </c>
      <c r="I15" s="69">
        <v>54720</v>
      </c>
      <c r="J15" s="69">
        <v>54720</v>
      </c>
      <c r="K15" s="138"/>
      <c r="L15" s="138"/>
      <c r="M15" s="69">
        <v>54720</v>
      </c>
      <c r="N15" s="138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ht="20.25" customHeight="1" spans="1:24">
      <c r="A16" s="134" t="s">
        <v>205</v>
      </c>
      <c r="B16" s="134" t="s">
        <v>70</v>
      </c>
      <c r="C16" s="134" t="s">
        <v>214</v>
      </c>
      <c r="D16" s="134" t="s">
        <v>215</v>
      </c>
      <c r="E16" s="134" t="s">
        <v>118</v>
      </c>
      <c r="F16" s="134" t="s">
        <v>119</v>
      </c>
      <c r="G16" s="134" t="s">
        <v>222</v>
      </c>
      <c r="H16" s="134" t="s">
        <v>223</v>
      </c>
      <c r="I16" s="69">
        <v>2192</v>
      </c>
      <c r="J16" s="69">
        <v>2192</v>
      </c>
      <c r="K16" s="138"/>
      <c r="L16" s="138"/>
      <c r="M16" s="69">
        <v>2192</v>
      </c>
      <c r="N16" s="138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ht="20.25" customHeight="1" spans="1:24">
      <c r="A17" s="134" t="s">
        <v>205</v>
      </c>
      <c r="B17" s="134" t="s">
        <v>70</v>
      </c>
      <c r="C17" s="134" t="s">
        <v>214</v>
      </c>
      <c r="D17" s="134" t="s">
        <v>215</v>
      </c>
      <c r="E17" s="134" t="s">
        <v>118</v>
      </c>
      <c r="F17" s="134" t="s">
        <v>119</v>
      </c>
      <c r="G17" s="134" t="s">
        <v>222</v>
      </c>
      <c r="H17" s="134" t="s">
        <v>223</v>
      </c>
      <c r="I17" s="69">
        <v>4136</v>
      </c>
      <c r="J17" s="69">
        <v>4136</v>
      </c>
      <c r="K17" s="138"/>
      <c r="L17" s="138"/>
      <c r="M17" s="69">
        <v>4136</v>
      </c>
      <c r="N17" s="138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ht="20.25" customHeight="1" spans="1:24">
      <c r="A18" s="134" t="s">
        <v>205</v>
      </c>
      <c r="B18" s="134" t="s">
        <v>70</v>
      </c>
      <c r="C18" s="134" t="s">
        <v>224</v>
      </c>
      <c r="D18" s="134" t="s">
        <v>139</v>
      </c>
      <c r="E18" s="134" t="s">
        <v>138</v>
      </c>
      <c r="F18" s="134" t="s">
        <v>139</v>
      </c>
      <c r="G18" s="134" t="s">
        <v>225</v>
      </c>
      <c r="H18" s="134" t="s">
        <v>139</v>
      </c>
      <c r="I18" s="69">
        <v>180000</v>
      </c>
      <c r="J18" s="69">
        <v>180000</v>
      </c>
      <c r="K18" s="138"/>
      <c r="L18" s="138"/>
      <c r="M18" s="69">
        <v>180000</v>
      </c>
      <c r="N18" s="138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ht="20.25" customHeight="1" spans="1:24">
      <c r="A19" s="134" t="s">
        <v>205</v>
      </c>
      <c r="B19" s="134" t="s">
        <v>70</v>
      </c>
      <c r="C19" s="134" t="s">
        <v>226</v>
      </c>
      <c r="D19" s="134" t="s">
        <v>227</v>
      </c>
      <c r="E19" s="134" t="s">
        <v>124</v>
      </c>
      <c r="F19" s="134" t="s">
        <v>125</v>
      </c>
      <c r="G19" s="134" t="s">
        <v>228</v>
      </c>
      <c r="H19" s="134" t="s">
        <v>229</v>
      </c>
      <c r="I19" s="69">
        <v>18163.8</v>
      </c>
      <c r="J19" s="69">
        <v>18163.8</v>
      </c>
      <c r="K19" s="138"/>
      <c r="L19" s="138"/>
      <c r="M19" s="69">
        <v>18163.8</v>
      </c>
      <c r="N19" s="138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ht="20.25" customHeight="1" spans="1:24">
      <c r="A20" s="134" t="s">
        <v>205</v>
      </c>
      <c r="B20" s="134" t="s">
        <v>70</v>
      </c>
      <c r="C20" s="134" t="s">
        <v>226</v>
      </c>
      <c r="D20" s="134" t="s">
        <v>227</v>
      </c>
      <c r="E20" s="134" t="s">
        <v>124</v>
      </c>
      <c r="F20" s="134" t="s">
        <v>125</v>
      </c>
      <c r="G20" s="134" t="s">
        <v>228</v>
      </c>
      <c r="H20" s="134" t="s">
        <v>229</v>
      </c>
      <c r="I20" s="69">
        <v>3600</v>
      </c>
      <c r="J20" s="69">
        <v>3600</v>
      </c>
      <c r="K20" s="138"/>
      <c r="L20" s="138"/>
      <c r="M20" s="69">
        <v>3600</v>
      </c>
      <c r="N20" s="138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ht="20.25" customHeight="1" spans="1:24">
      <c r="A21" s="134" t="s">
        <v>205</v>
      </c>
      <c r="B21" s="134" t="s">
        <v>70</v>
      </c>
      <c r="C21" s="134" t="s">
        <v>230</v>
      </c>
      <c r="D21" s="134" t="s">
        <v>231</v>
      </c>
      <c r="E21" s="134" t="s">
        <v>124</v>
      </c>
      <c r="F21" s="134" t="s">
        <v>125</v>
      </c>
      <c r="G21" s="134" t="s">
        <v>232</v>
      </c>
      <c r="H21" s="134" t="s">
        <v>233</v>
      </c>
      <c r="I21" s="69">
        <v>72000</v>
      </c>
      <c r="J21" s="69">
        <v>72000</v>
      </c>
      <c r="K21" s="138"/>
      <c r="L21" s="138"/>
      <c r="M21" s="69">
        <v>72000</v>
      </c>
      <c r="N21" s="138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ht="20.25" customHeight="1" spans="1:24">
      <c r="A22" s="134" t="s">
        <v>205</v>
      </c>
      <c r="B22" s="134" t="s">
        <v>70</v>
      </c>
      <c r="C22" s="134" t="s">
        <v>234</v>
      </c>
      <c r="D22" s="134" t="s">
        <v>235</v>
      </c>
      <c r="E22" s="134" t="s">
        <v>124</v>
      </c>
      <c r="F22" s="134" t="s">
        <v>125</v>
      </c>
      <c r="G22" s="134" t="s">
        <v>236</v>
      </c>
      <c r="H22" s="134" t="s">
        <v>235</v>
      </c>
      <c r="I22" s="69">
        <v>7518</v>
      </c>
      <c r="J22" s="69">
        <v>7518</v>
      </c>
      <c r="K22" s="138"/>
      <c r="L22" s="138"/>
      <c r="M22" s="69">
        <v>7518</v>
      </c>
      <c r="N22" s="138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ht="20.25" customHeight="1" spans="1:24">
      <c r="A23" s="134" t="s">
        <v>205</v>
      </c>
      <c r="B23" s="134" t="s">
        <v>70</v>
      </c>
      <c r="C23" s="134" t="s">
        <v>237</v>
      </c>
      <c r="D23" s="134" t="s">
        <v>238</v>
      </c>
      <c r="E23" s="134" t="s">
        <v>124</v>
      </c>
      <c r="F23" s="134" t="s">
        <v>125</v>
      </c>
      <c r="G23" s="134" t="s">
        <v>239</v>
      </c>
      <c r="H23" s="134" t="s">
        <v>240</v>
      </c>
      <c r="I23" s="69">
        <v>24864</v>
      </c>
      <c r="J23" s="69">
        <v>24864</v>
      </c>
      <c r="K23" s="138"/>
      <c r="L23" s="138"/>
      <c r="M23" s="69">
        <v>24864</v>
      </c>
      <c r="N23" s="138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ht="20.25" customHeight="1" spans="1:24">
      <c r="A24" s="134" t="s">
        <v>205</v>
      </c>
      <c r="B24" s="134" t="s">
        <v>70</v>
      </c>
      <c r="C24" s="134" t="s">
        <v>237</v>
      </c>
      <c r="D24" s="134" t="s">
        <v>238</v>
      </c>
      <c r="E24" s="134" t="s">
        <v>124</v>
      </c>
      <c r="F24" s="134" t="s">
        <v>125</v>
      </c>
      <c r="G24" s="134" t="s">
        <v>241</v>
      </c>
      <c r="H24" s="134" t="s">
        <v>242</v>
      </c>
      <c r="I24" s="69">
        <v>2936</v>
      </c>
      <c r="J24" s="69">
        <v>2936</v>
      </c>
      <c r="K24" s="138"/>
      <c r="L24" s="138"/>
      <c r="M24" s="69">
        <v>2936</v>
      </c>
      <c r="N24" s="138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ht="20.25" customHeight="1" spans="1:24">
      <c r="A25" s="134" t="s">
        <v>205</v>
      </c>
      <c r="B25" s="134" t="s">
        <v>70</v>
      </c>
      <c r="C25" s="134" t="s">
        <v>237</v>
      </c>
      <c r="D25" s="134" t="s">
        <v>238</v>
      </c>
      <c r="E25" s="134" t="s">
        <v>124</v>
      </c>
      <c r="F25" s="134" t="s">
        <v>125</v>
      </c>
      <c r="G25" s="134" t="s">
        <v>243</v>
      </c>
      <c r="H25" s="134" t="s">
        <v>244</v>
      </c>
      <c r="I25" s="69">
        <v>4536</v>
      </c>
      <c r="J25" s="69">
        <v>4536</v>
      </c>
      <c r="K25" s="138"/>
      <c r="L25" s="138"/>
      <c r="M25" s="69">
        <v>4536</v>
      </c>
      <c r="N25" s="138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ht="20.25" customHeight="1" spans="1:24">
      <c r="A26" s="134" t="s">
        <v>205</v>
      </c>
      <c r="B26" s="134" t="s">
        <v>70</v>
      </c>
      <c r="C26" s="134" t="s">
        <v>237</v>
      </c>
      <c r="D26" s="134" t="s">
        <v>238</v>
      </c>
      <c r="E26" s="134" t="s">
        <v>124</v>
      </c>
      <c r="F26" s="134" t="s">
        <v>125</v>
      </c>
      <c r="G26" s="134" t="s">
        <v>245</v>
      </c>
      <c r="H26" s="134" t="s">
        <v>246</v>
      </c>
      <c r="I26" s="69">
        <v>8264</v>
      </c>
      <c r="J26" s="69">
        <v>8264</v>
      </c>
      <c r="K26" s="138"/>
      <c r="L26" s="138"/>
      <c r="M26" s="69">
        <v>8264</v>
      </c>
      <c r="N26" s="138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ht="20.25" customHeight="1" spans="1:24">
      <c r="A27" s="134" t="s">
        <v>205</v>
      </c>
      <c r="B27" s="134" t="s">
        <v>70</v>
      </c>
      <c r="C27" s="134" t="s">
        <v>237</v>
      </c>
      <c r="D27" s="134" t="s">
        <v>238</v>
      </c>
      <c r="E27" s="134" t="s">
        <v>124</v>
      </c>
      <c r="F27" s="134" t="s">
        <v>125</v>
      </c>
      <c r="G27" s="134" t="s">
        <v>247</v>
      </c>
      <c r="H27" s="134" t="s">
        <v>248</v>
      </c>
      <c r="I27" s="69">
        <v>9600</v>
      </c>
      <c r="J27" s="69">
        <v>9600</v>
      </c>
      <c r="K27" s="138"/>
      <c r="L27" s="138"/>
      <c r="M27" s="69">
        <v>9600</v>
      </c>
      <c r="N27" s="138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ht="20.25" customHeight="1" spans="1:24">
      <c r="A28" s="134" t="s">
        <v>205</v>
      </c>
      <c r="B28" s="134" t="s">
        <v>70</v>
      </c>
      <c r="C28" s="134" t="s">
        <v>237</v>
      </c>
      <c r="D28" s="134" t="s">
        <v>238</v>
      </c>
      <c r="E28" s="134" t="s">
        <v>124</v>
      </c>
      <c r="F28" s="134" t="s">
        <v>125</v>
      </c>
      <c r="G28" s="134" t="s">
        <v>249</v>
      </c>
      <c r="H28" s="134" t="s">
        <v>250</v>
      </c>
      <c r="I28" s="69">
        <v>16800</v>
      </c>
      <c r="J28" s="69">
        <v>16800</v>
      </c>
      <c r="K28" s="138"/>
      <c r="L28" s="138"/>
      <c r="M28" s="69">
        <v>16800</v>
      </c>
      <c r="N28" s="138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ht="20.25" customHeight="1" spans="1:24">
      <c r="A29" s="134" t="s">
        <v>205</v>
      </c>
      <c r="B29" s="134" t="s">
        <v>70</v>
      </c>
      <c r="C29" s="134" t="s">
        <v>237</v>
      </c>
      <c r="D29" s="134" t="s">
        <v>238</v>
      </c>
      <c r="E29" s="134" t="s">
        <v>124</v>
      </c>
      <c r="F29" s="134" t="s">
        <v>125</v>
      </c>
      <c r="G29" s="134" t="s">
        <v>251</v>
      </c>
      <c r="H29" s="134" t="s">
        <v>252</v>
      </c>
      <c r="I29" s="69">
        <v>12800</v>
      </c>
      <c r="J29" s="69">
        <v>12800</v>
      </c>
      <c r="K29" s="138"/>
      <c r="L29" s="138"/>
      <c r="M29" s="69">
        <v>12800</v>
      </c>
      <c r="N29" s="138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ht="20.25" customHeight="1" spans="1:24">
      <c r="A30" s="134" t="s">
        <v>205</v>
      </c>
      <c r="B30" s="134" t="s">
        <v>70</v>
      </c>
      <c r="C30" s="134" t="s">
        <v>237</v>
      </c>
      <c r="D30" s="134" t="s">
        <v>238</v>
      </c>
      <c r="E30" s="134" t="s">
        <v>124</v>
      </c>
      <c r="F30" s="134" t="s">
        <v>125</v>
      </c>
      <c r="G30" s="134" t="s">
        <v>253</v>
      </c>
      <c r="H30" s="134" t="s">
        <v>254</v>
      </c>
      <c r="I30" s="69">
        <v>3200</v>
      </c>
      <c r="J30" s="69">
        <v>3200</v>
      </c>
      <c r="K30" s="138"/>
      <c r="L30" s="138"/>
      <c r="M30" s="69">
        <v>3200</v>
      </c>
      <c r="N30" s="138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ht="20.25" customHeight="1" spans="1:24">
      <c r="A31" s="134" t="s">
        <v>205</v>
      </c>
      <c r="B31" s="134" t="s">
        <v>70</v>
      </c>
      <c r="C31" s="134" t="s">
        <v>237</v>
      </c>
      <c r="D31" s="134" t="s">
        <v>238</v>
      </c>
      <c r="E31" s="134" t="s">
        <v>124</v>
      </c>
      <c r="F31" s="134" t="s">
        <v>125</v>
      </c>
      <c r="G31" s="134" t="s">
        <v>255</v>
      </c>
      <c r="H31" s="134" t="s">
        <v>256</v>
      </c>
      <c r="I31" s="69">
        <v>24000</v>
      </c>
      <c r="J31" s="69">
        <v>24000</v>
      </c>
      <c r="K31" s="138"/>
      <c r="L31" s="138"/>
      <c r="M31" s="69">
        <v>24000</v>
      </c>
      <c r="N31" s="138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ht="20.25" customHeight="1" spans="1:24">
      <c r="A32" s="134" t="s">
        <v>205</v>
      </c>
      <c r="B32" s="134" t="s">
        <v>70</v>
      </c>
      <c r="C32" s="134" t="s">
        <v>237</v>
      </c>
      <c r="D32" s="134" t="s">
        <v>238</v>
      </c>
      <c r="E32" s="134" t="s">
        <v>124</v>
      </c>
      <c r="F32" s="134" t="s">
        <v>125</v>
      </c>
      <c r="G32" s="134" t="s">
        <v>232</v>
      </c>
      <c r="H32" s="134" t="s">
        <v>233</v>
      </c>
      <c r="I32" s="69">
        <v>7200</v>
      </c>
      <c r="J32" s="69">
        <v>7200</v>
      </c>
      <c r="K32" s="138"/>
      <c r="L32" s="138"/>
      <c r="M32" s="69">
        <v>7200</v>
      </c>
      <c r="N32" s="138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ht="20.25" customHeight="1" spans="1:24">
      <c r="A33" s="134" t="s">
        <v>205</v>
      </c>
      <c r="B33" s="134" t="s">
        <v>70</v>
      </c>
      <c r="C33" s="134" t="s">
        <v>257</v>
      </c>
      <c r="D33" s="134" t="s">
        <v>258</v>
      </c>
      <c r="E33" s="134" t="s">
        <v>124</v>
      </c>
      <c r="F33" s="134" t="s">
        <v>125</v>
      </c>
      <c r="G33" s="134" t="s">
        <v>212</v>
      </c>
      <c r="H33" s="134" t="s">
        <v>213</v>
      </c>
      <c r="I33" s="69">
        <v>204720</v>
      </c>
      <c r="J33" s="69">
        <v>204720</v>
      </c>
      <c r="K33" s="138"/>
      <c r="L33" s="138"/>
      <c r="M33" s="69">
        <v>204720</v>
      </c>
      <c r="N33" s="138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ht="20.25" customHeight="1" spans="1:24">
      <c r="A34" s="134" t="s">
        <v>205</v>
      </c>
      <c r="B34" s="134" t="s">
        <v>70</v>
      </c>
      <c r="C34" s="134" t="s">
        <v>257</v>
      </c>
      <c r="D34" s="134" t="s">
        <v>258</v>
      </c>
      <c r="E34" s="134" t="s">
        <v>124</v>
      </c>
      <c r="F34" s="134" t="s">
        <v>125</v>
      </c>
      <c r="G34" s="134" t="s">
        <v>212</v>
      </c>
      <c r="H34" s="134" t="s">
        <v>213</v>
      </c>
      <c r="I34" s="69">
        <v>160000</v>
      </c>
      <c r="J34" s="69">
        <v>160000</v>
      </c>
      <c r="K34" s="138"/>
      <c r="L34" s="138"/>
      <c r="M34" s="69">
        <v>160000</v>
      </c>
      <c r="N34" s="138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ht="20.25" customHeight="1" spans="1:24">
      <c r="A35" s="134" t="s">
        <v>205</v>
      </c>
      <c r="B35" s="134" t="s">
        <v>73</v>
      </c>
      <c r="C35" s="134" t="s">
        <v>259</v>
      </c>
      <c r="D35" s="134" t="s">
        <v>207</v>
      </c>
      <c r="E35" s="134" t="s">
        <v>132</v>
      </c>
      <c r="F35" s="134" t="s">
        <v>133</v>
      </c>
      <c r="G35" s="134" t="s">
        <v>208</v>
      </c>
      <c r="H35" s="134" t="s">
        <v>209</v>
      </c>
      <c r="I35" s="69">
        <v>665340</v>
      </c>
      <c r="J35" s="69">
        <v>665340</v>
      </c>
      <c r="K35" s="138"/>
      <c r="L35" s="138"/>
      <c r="M35" s="69">
        <v>665340</v>
      </c>
      <c r="N35" s="138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ht="20.25" customHeight="1" spans="1:24">
      <c r="A36" s="134" t="s">
        <v>205</v>
      </c>
      <c r="B36" s="134" t="s">
        <v>73</v>
      </c>
      <c r="C36" s="134" t="s">
        <v>259</v>
      </c>
      <c r="D36" s="134" t="s">
        <v>207</v>
      </c>
      <c r="E36" s="134" t="s">
        <v>132</v>
      </c>
      <c r="F36" s="134" t="s">
        <v>133</v>
      </c>
      <c r="G36" s="134" t="s">
        <v>210</v>
      </c>
      <c r="H36" s="134" t="s">
        <v>211</v>
      </c>
      <c r="I36" s="69">
        <v>971712</v>
      </c>
      <c r="J36" s="69">
        <v>971712</v>
      </c>
      <c r="K36" s="138"/>
      <c r="L36" s="138"/>
      <c r="M36" s="69">
        <v>971712</v>
      </c>
      <c r="N36" s="138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ht="20.25" customHeight="1" spans="1:24">
      <c r="A37" s="134" t="s">
        <v>205</v>
      </c>
      <c r="B37" s="134" t="s">
        <v>73</v>
      </c>
      <c r="C37" s="134" t="s">
        <v>259</v>
      </c>
      <c r="D37" s="134" t="s">
        <v>207</v>
      </c>
      <c r="E37" s="134" t="s">
        <v>132</v>
      </c>
      <c r="F37" s="134" t="s">
        <v>133</v>
      </c>
      <c r="G37" s="134" t="s">
        <v>212</v>
      </c>
      <c r="H37" s="134" t="s">
        <v>213</v>
      </c>
      <c r="I37" s="69">
        <v>55445</v>
      </c>
      <c r="J37" s="69">
        <v>55445</v>
      </c>
      <c r="K37" s="138"/>
      <c r="L37" s="138"/>
      <c r="M37" s="69">
        <v>55445</v>
      </c>
      <c r="N37" s="138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ht="20.25" customHeight="1" spans="1:24">
      <c r="A38" s="134" t="s">
        <v>205</v>
      </c>
      <c r="B38" s="134" t="s">
        <v>73</v>
      </c>
      <c r="C38" s="134" t="s">
        <v>260</v>
      </c>
      <c r="D38" s="134" t="s">
        <v>215</v>
      </c>
      <c r="E38" s="134" t="s">
        <v>106</v>
      </c>
      <c r="F38" s="134" t="s">
        <v>107</v>
      </c>
      <c r="G38" s="134" t="s">
        <v>216</v>
      </c>
      <c r="H38" s="134" t="s">
        <v>217</v>
      </c>
      <c r="I38" s="69">
        <v>350672</v>
      </c>
      <c r="J38" s="69">
        <v>350672</v>
      </c>
      <c r="K38" s="138"/>
      <c r="L38" s="138"/>
      <c r="M38" s="69">
        <v>350672</v>
      </c>
      <c r="N38" s="138"/>
      <c r="O38" s="69"/>
      <c r="P38" s="69"/>
      <c r="Q38" s="69"/>
      <c r="R38" s="69"/>
      <c r="S38" s="69"/>
      <c r="T38" s="69"/>
      <c r="U38" s="69"/>
      <c r="V38" s="69"/>
      <c r="W38" s="69"/>
      <c r="X38" s="69"/>
    </row>
    <row r="39" ht="20.25" customHeight="1" spans="1:24">
      <c r="A39" s="134" t="s">
        <v>205</v>
      </c>
      <c r="B39" s="134" t="s">
        <v>73</v>
      </c>
      <c r="C39" s="134" t="s">
        <v>260</v>
      </c>
      <c r="D39" s="134" t="s">
        <v>215</v>
      </c>
      <c r="E39" s="134" t="s">
        <v>112</v>
      </c>
      <c r="F39" s="134" t="s">
        <v>113</v>
      </c>
      <c r="G39" s="134" t="s">
        <v>218</v>
      </c>
      <c r="H39" s="134" t="s">
        <v>219</v>
      </c>
      <c r="I39" s="69">
        <v>173120</v>
      </c>
      <c r="J39" s="69">
        <v>173120</v>
      </c>
      <c r="K39" s="138"/>
      <c r="L39" s="138"/>
      <c r="M39" s="69">
        <v>173120</v>
      </c>
      <c r="N39" s="138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ht="20.25" customHeight="1" spans="1:24">
      <c r="A40" s="134" t="s">
        <v>205</v>
      </c>
      <c r="B40" s="134" t="s">
        <v>73</v>
      </c>
      <c r="C40" s="134" t="s">
        <v>260</v>
      </c>
      <c r="D40" s="134" t="s">
        <v>215</v>
      </c>
      <c r="E40" s="134" t="s">
        <v>116</v>
      </c>
      <c r="F40" s="134" t="s">
        <v>117</v>
      </c>
      <c r="G40" s="134" t="s">
        <v>220</v>
      </c>
      <c r="H40" s="134" t="s">
        <v>221</v>
      </c>
      <c r="I40" s="69">
        <v>109440</v>
      </c>
      <c r="J40" s="69">
        <v>109440</v>
      </c>
      <c r="K40" s="138"/>
      <c r="L40" s="138"/>
      <c r="M40" s="69">
        <v>109440</v>
      </c>
      <c r="N40" s="138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ht="20.25" customHeight="1" spans="1:24">
      <c r="A41" s="134" t="s">
        <v>205</v>
      </c>
      <c r="B41" s="134" t="s">
        <v>73</v>
      </c>
      <c r="C41" s="134" t="s">
        <v>260</v>
      </c>
      <c r="D41" s="134" t="s">
        <v>215</v>
      </c>
      <c r="E41" s="134" t="s">
        <v>118</v>
      </c>
      <c r="F41" s="134" t="s">
        <v>119</v>
      </c>
      <c r="G41" s="134" t="s">
        <v>222</v>
      </c>
      <c r="H41" s="134" t="s">
        <v>223</v>
      </c>
      <c r="I41" s="69">
        <v>8272</v>
      </c>
      <c r="J41" s="69">
        <v>8272</v>
      </c>
      <c r="K41" s="138"/>
      <c r="L41" s="138"/>
      <c r="M41" s="69">
        <v>8272</v>
      </c>
      <c r="N41" s="138"/>
      <c r="O41" s="69"/>
      <c r="P41" s="69"/>
      <c r="Q41" s="69"/>
      <c r="R41" s="69"/>
      <c r="S41" s="69"/>
      <c r="T41" s="69"/>
      <c r="U41" s="69"/>
      <c r="V41" s="69"/>
      <c r="W41" s="69"/>
      <c r="X41" s="69"/>
    </row>
    <row r="42" ht="20.25" customHeight="1" spans="1:24">
      <c r="A42" s="134" t="s">
        <v>205</v>
      </c>
      <c r="B42" s="134" t="s">
        <v>73</v>
      </c>
      <c r="C42" s="134" t="s">
        <v>260</v>
      </c>
      <c r="D42" s="134" t="s">
        <v>215</v>
      </c>
      <c r="E42" s="134" t="s">
        <v>118</v>
      </c>
      <c r="F42" s="134" t="s">
        <v>119</v>
      </c>
      <c r="G42" s="134" t="s">
        <v>222</v>
      </c>
      <c r="H42" s="134" t="s">
        <v>223</v>
      </c>
      <c r="I42" s="69">
        <v>4384</v>
      </c>
      <c r="J42" s="69">
        <v>4384</v>
      </c>
      <c r="K42" s="138"/>
      <c r="L42" s="138"/>
      <c r="M42" s="69">
        <v>4384</v>
      </c>
      <c r="N42" s="138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ht="20.25" customHeight="1" spans="1:24">
      <c r="A43" s="134" t="s">
        <v>205</v>
      </c>
      <c r="B43" s="134" t="s">
        <v>73</v>
      </c>
      <c r="C43" s="134" t="s">
        <v>261</v>
      </c>
      <c r="D43" s="134" t="s">
        <v>139</v>
      </c>
      <c r="E43" s="134" t="s">
        <v>138</v>
      </c>
      <c r="F43" s="134" t="s">
        <v>139</v>
      </c>
      <c r="G43" s="134" t="s">
        <v>225</v>
      </c>
      <c r="H43" s="134" t="s">
        <v>139</v>
      </c>
      <c r="I43" s="69">
        <v>360000</v>
      </c>
      <c r="J43" s="69">
        <v>360000</v>
      </c>
      <c r="K43" s="138"/>
      <c r="L43" s="138"/>
      <c r="M43" s="69">
        <v>360000</v>
      </c>
      <c r="N43" s="138"/>
      <c r="O43" s="69"/>
      <c r="P43" s="69"/>
      <c r="Q43" s="69"/>
      <c r="R43" s="69"/>
      <c r="S43" s="69"/>
      <c r="T43" s="69"/>
      <c r="U43" s="69"/>
      <c r="V43" s="69"/>
      <c r="W43" s="69"/>
      <c r="X43" s="69"/>
    </row>
    <row r="44" ht="20.25" customHeight="1" spans="1:24">
      <c r="A44" s="134" t="s">
        <v>205</v>
      </c>
      <c r="B44" s="134" t="s">
        <v>73</v>
      </c>
      <c r="C44" s="134" t="s">
        <v>262</v>
      </c>
      <c r="D44" s="134" t="s">
        <v>227</v>
      </c>
      <c r="E44" s="134" t="s">
        <v>132</v>
      </c>
      <c r="F44" s="134" t="s">
        <v>133</v>
      </c>
      <c r="G44" s="134" t="s">
        <v>228</v>
      </c>
      <c r="H44" s="134" t="s">
        <v>229</v>
      </c>
      <c r="I44" s="69">
        <v>14400</v>
      </c>
      <c r="J44" s="69">
        <v>14400</v>
      </c>
      <c r="K44" s="138"/>
      <c r="L44" s="138"/>
      <c r="M44" s="69">
        <v>14400</v>
      </c>
      <c r="N44" s="138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ht="20.25" customHeight="1" spans="1:24">
      <c r="A45" s="134" t="s">
        <v>205</v>
      </c>
      <c r="B45" s="134" t="s">
        <v>73</v>
      </c>
      <c r="C45" s="134" t="s">
        <v>262</v>
      </c>
      <c r="D45" s="134" t="s">
        <v>227</v>
      </c>
      <c r="E45" s="134" t="s">
        <v>132</v>
      </c>
      <c r="F45" s="134" t="s">
        <v>133</v>
      </c>
      <c r="G45" s="134" t="s">
        <v>228</v>
      </c>
      <c r="H45" s="134" t="s">
        <v>229</v>
      </c>
      <c r="I45" s="69">
        <v>72655.2</v>
      </c>
      <c r="J45" s="69">
        <v>72655.2</v>
      </c>
      <c r="K45" s="138"/>
      <c r="L45" s="138"/>
      <c r="M45" s="69">
        <v>72655.2</v>
      </c>
      <c r="N45" s="138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ht="20.25" customHeight="1" spans="1:24">
      <c r="A46" s="134" t="s">
        <v>205</v>
      </c>
      <c r="B46" s="134" t="s">
        <v>73</v>
      </c>
      <c r="C46" s="134" t="s">
        <v>263</v>
      </c>
      <c r="D46" s="134" t="s">
        <v>231</v>
      </c>
      <c r="E46" s="134" t="s">
        <v>132</v>
      </c>
      <c r="F46" s="134" t="s">
        <v>133</v>
      </c>
      <c r="G46" s="134" t="s">
        <v>232</v>
      </c>
      <c r="H46" s="134" t="s">
        <v>233</v>
      </c>
      <c r="I46" s="69">
        <v>144000</v>
      </c>
      <c r="J46" s="69">
        <v>144000</v>
      </c>
      <c r="K46" s="138"/>
      <c r="L46" s="138"/>
      <c r="M46" s="69">
        <v>144000</v>
      </c>
      <c r="N46" s="138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ht="20.25" customHeight="1" spans="1:24">
      <c r="A47" s="134" t="s">
        <v>205</v>
      </c>
      <c r="B47" s="134" t="s">
        <v>73</v>
      </c>
      <c r="C47" s="134" t="s">
        <v>264</v>
      </c>
      <c r="D47" s="134" t="s">
        <v>235</v>
      </c>
      <c r="E47" s="134" t="s">
        <v>132</v>
      </c>
      <c r="F47" s="134" t="s">
        <v>133</v>
      </c>
      <c r="G47" s="134" t="s">
        <v>236</v>
      </c>
      <c r="H47" s="134" t="s">
        <v>235</v>
      </c>
      <c r="I47" s="69">
        <v>13306.8</v>
      </c>
      <c r="J47" s="69">
        <v>13306.8</v>
      </c>
      <c r="K47" s="138"/>
      <c r="L47" s="138"/>
      <c r="M47" s="69">
        <v>13306.8</v>
      </c>
      <c r="N47" s="138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ht="20.25" customHeight="1" spans="1:24">
      <c r="A48" s="134" t="s">
        <v>205</v>
      </c>
      <c r="B48" s="134" t="s">
        <v>73</v>
      </c>
      <c r="C48" s="134" t="s">
        <v>265</v>
      </c>
      <c r="D48" s="134" t="s">
        <v>238</v>
      </c>
      <c r="E48" s="134" t="s">
        <v>132</v>
      </c>
      <c r="F48" s="134" t="s">
        <v>133</v>
      </c>
      <c r="G48" s="134" t="s">
        <v>239</v>
      </c>
      <c r="H48" s="134" t="s">
        <v>240</v>
      </c>
      <c r="I48" s="69">
        <v>45584</v>
      </c>
      <c r="J48" s="69">
        <v>45584</v>
      </c>
      <c r="K48" s="138"/>
      <c r="L48" s="138"/>
      <c r="M48" s="69">
        <v>45584</v>
      </c>
      <c r="N48" s="138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ht="20.25" customHeight="1" spans="1:24">
      <c r="A49" s="134" t="s">
        <v>205</v>
      </c>
      <c r="B49" s="134" t="s">
        <v>73</v>
      </c>
      <c r="C49" s="134" t="s">
        <v>265</v>
      </c>
      <c r="D49" s="134" t="s">
        <v>238</v>
      </c>
      <c r="E49" s="134" t="s">
        <v>132</v>
      </c>
      <c r="F49" s="134" t="s">
        <v>133</v>
      </c>
      <c r="G49" s="134" t="s">
        <v>241</v>
      </c>
      <c r="H49" s="134" t="s">
        <v>242</v>
      </c>
      <c r="I49" s="69">
        <v>5872</v>
      </c>
      <c r="J49" s="69">
        <v>5872</v>
      </c>
      <c r="K49" s="138"/>
      <c r="L49" s="138"/>
      <c r="M49" s="69">
        <v>5872</v>
      </c>
      <c r="N49" s="138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ht="20.25" customHeight="1" spans="1:24">
      <c r="A50" s="134" t="s">
        <v>205</v>
      </c>
      <c r="B50" s="134" t="s">
        <v>73</v>
      </c>
      <c r="C50" s="134" t="s">
        <v>265</v>
      </c>
      <c r="D50" s="134" t="s">
        <v>238</v>
      </c>
      <c r="E50" s="134" t="s">
        <v>132</v>
      </c>
      <c r="F50" s="134" t="s">
        <v>133</v>
      </c>
      <c r="G50" s="134" t="s">
        <v>243</v>
      </c>
      <c r="H50" s="134" t="s">
        <v>244</v>
      </c>
      <c r="I50" s="69">
        <v>9072</v>
      </c>
      <c r="J50" s="69">
        <v>9072</v>
      </c>
      <c r="K50" s="138"/>
      <c r="L50" s="138"/>
      <c r="M50" s="69">
        <v>9072</v>
      </c>
      <c r="N50" s="138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ht="20.25" customHeight="1" spans="1:24">
      <c r="A51" s="134" t="s">
        <v>205</v>
      </c>
      <c r="B51" s="134" t="s">
        <v>73</v>
      </c>
      <c r="C51" s="134" t="s">
        <v>265</v>
      </c>
      <c r="D51" s="134" t="s">
        <v>238</v>
      </c>
      <c r="E51" s="134" t="s">
        <v>132</v>
      </c>
      <c r="F51" s="134" t="s">
        <v>133</v>
      </c>
      <c r="G51" s="134" t="s">
        <v>245</v>
      </c>
      <c r="H51" s="134" t="s">
        <v>246</v>
      </c>
      <c r="I51" s="69">
        <v>16528</v>
      </c>
      <c r="J51" s="69">
        <v>16528</v>
      </c>
      <c r="K51" s="138"/>
      <c r="L51" s="138"/>
      <c r="M51" s="69">
        <v>16528</v>
      </c>
      <c r="N51" s="138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ht="20.25" customHeight="1" spans="1:24">
      <c r="A52" s="134" t="s">
        <v>205</v>
      </c>
      <c r="B52" s="134" t="s">
        <v>73</v>
      </c>
      <c r="C52" s="134" t="s">
        <v>265</v>
      </c>
      <c r="D52" s="134" t="s">
        <v>238</v>
      </c>
      <c r="E52" s="134" t="s">
        <v>132</v>
      </c>
      <c r="F52" s="134" t="s">
        <v>133</v>
      </c>
      <c r="G52" s="134" t="s">
        <v>247</v>
      </c>
      <c r="H52" s="134" t="s">
        <v>248</v>
      </c>
      <c r="I52" s="69">
        <v>19200</v>
      </c>
      <c r="J52" s="69">
        <v>19200</v>
      </c>
      <c r="K52" s="138"/>
      <c r="L52" s="138"/>
      <c r="M52" s="69">
        <v>19200</v>
      </c>
      <c r="N52" s="138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ht="20.25" customHeight="1" spans="1:24">
      <c r="A53" s="134" t="s">
        <v>205</v>
      </c>
      <c r="B53" s="134" t="s">
        <v>73</v>
      </c>
      <c r="C53" s="134" t="s">
        <v>265</v>
      </c>
      <c r="D53" s="134" t="s">
        <v>238</v>
      </c>
      <c r="E53" s="134" t="s">
        <v>132</v>
      </c>
      <c r="F53" s="134" t="s">
        <v>133</v>
      </c>
      <c r="G53" s="134" t="s">
        <v>249</v>
      </c>
      <c r="H53" s="134" t="s">
        <v>250</v>
      </c>
      <c r="I53" s="69">
        <v>33600</v>
      </c>
      <c r="J53" s="69">
        <v>33600</v>
      </c>
      <c r="K53" s="138"/>
      <c r="L53" s="138"/>
      <c r="M53" s="69">
        <v>33600</v>
      </c>
      <c r="N53" s="138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ht="20.25" customHeight="1" spans="1:24">
      <c r="A54" s="134" t="s">
        <v>205</v>
      </c>
      <c r="B54" s="134" t="s">
        <v>73</v>
      </c>
      <c r="C54" s="134" t="s">
        <v>265</v>
      </c>
      <c r="D54" s="134" t="s">
        <v>238</v>
      </c>
      <c r="E54" s="134" t="s">
        <v>132</v>
      </c>
      <c r="F54" s="134" t="s">
        <v>133</v>
      </c>
      <c r="G54" s="134" t="s">
        <v>251</v>
      </c>
      <c r="H54" s="134" t="s">
        <v>252</v>
      </c>
      <c r="I54" s="69">
        <v>25600</v>
      </c>
      <c r="J54" s="69">
        <v>25600</v>
      </c>
      <c r="K54" s="138"/>
      <c r="L54" s="138"/>
      <c r="M54" s="69">
        <v>25600</v>
      </c>
      <c r="N54" s="138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ht="20.25" customHeight="1" spans="1:24">
      <c r="A55" s="134" t="s">
        <v>205</v>
      </c>
      <c r="B55" s="134" t="s">
        <v>73</v>
      </c>
      <c r="C55" s="134" t="s">
        <v>265</v>
      </c>
      <c r="D55" s="134" t="s">
        <v>238</v>
      </c>
      <c r="E55" s="134" t="s">
        <v>132</v>
      </c>
      <c r="F55" s="134" t="s">
        <v>133</v>
      </c>
      <c r="G55" s="134" t="s">
        <v>253</v>
      </c>
      <c r="H55" s="134" t="s">
        <v>254</v>
      </c>
      <c r="I55" s="69">
        <v>6400</v>
      </c>
      <c r="J55" s="69">
        <v>6400</v>
      </c>
      <c r="K55" s="138"/>
      <c r="L55" s="138"/>
      <c r="M55" s="69">
        <v>6400</v>
      </c>
      <c r="N55" s="138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ht="20.25" customHeight="1" spans="1:24">
      <c r="A56" s="134" t="s">
        <v>205</v>
      </c>
      <c r="B56" s="134" t="s">
        <v>73</v>
      </c>
      <c r="C56" s="134" t="s">
        <v>265</v>
      </c>
      <c r="D56" s="134" t="s">
        <v>238</v>
      </c>
      <c r="E56" s="134" t="s">
        <v>132</v>
      </c>
      <c r="F56" s="134" t="s">
        <v>133</v>
      </c>
      <c r="G56" s="134" t="s">
        <v>255</v>
      </c>
      <c r="H56" s="134" t="s">
        <v>256</v>
      </c>
      <c r="I56" s="69">
        <v>48000</v>
      </c>
      <c r="J56" s="69">
        <v>48000</v>
      </c>
      <c r="K56" s="138"/>
      <c r="L56" s="138"/>
      <c r="M56" s="69">
        <v>48000</v>
      </c>
      <c r="N56" s="138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ht="20.25" customHeight="1" spans="1:24">
      <c r="A57" s="134" t="s">
        <v>205</v>
      </c>
      <c r="B57" s="134" t="s">
        <v>73</v>
      </c>
      <c r="C57" s="134" t="s">
        <v>265</v>
      </c>
      <c r="D57" s="134" t="s">
        <v>238</v>
      </c>
      <c r="E57" s="134" t="s">
        <v>132</v>
      </c>
      <c r="F57" s="134" t="s">
        <v>133</v>
      </c>
      <c r="G57" s="134" t="s">
        <v>232</v>
      </c>
      <c r="H57" s="134" t="s">
        <v>233</v>
      </c>
      <c r="I57" s="69">
        <v>14400</v>
      </c>
      <c r="J57" s="69">
        <v>14400</v>
      </c>
      <c r="K57" s="138"/>
      <c r="L57" s="138"/>
      <c r="M57" s="69">
        <v>14400</v>
      </c>
      <c r="N57" s="138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ht="20.25" customHeight="1" spans="1:24">
      <c r="A58" s="134" t="s">
        <v>205</v>
      </c>
      <c r="B58" s="134" t="s">
        <v>73</v>
      </c>
      <c r="C58" s="134" t="s">
        <v>266</v>
      </c>
      <c r="D58" s="134" t="s">
        <v>258</v>
      </c>
      <c r="E58" s="134" t="s">
        <v>132</v>
      </c>
      <c r="F58" s="134" t="s">
        <v>133</v>
      </c>
      <c r="G58" s="134" t="s">
        <v>212</v>
      </c>
      <c r="H58" s="134" t="s">
        <v>213</v>
      </c>
      <c r="I58" s="69">
        <v>395760</v>
      </c>
      <c r="J58" s="69">
        <v>395760</v>
      </c>
      <c r="K58" s="138"/>
      <c r="L58" s="138"/>
      <c r="M58" s="69">
        <v>395760</v>
      </c>
      <c r="N58" s="138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ht="20.25" customHeight="1" spans="1:24">
      <c r="A59" s="134" t="s">
        <v>205</v>
      </c>
      <c r="B59" s="134" t="s">
        <v>73</v>
      </c>
      <c r="C59" s="134" t="s">
        <v>266</v>
      </c>
      <c r="D59" s="134" t="s">
        <v>258</v>
      </c>
      <c r="E59" s="134" t="s">
        <v>132</v>
      </c>
      <c r="F59" s="134" t="s">
        <v>133</v>
      </c>
      <c r="G59" s="134" t="s">
        <v>212</v>
      </c>
      <c r="H59" s="134" t="s">
        <v>213</v>
      </c>
      <c r="I59" s="69">
        <v>320000</v>
      </c>
      <c r="J59" s="69">
        <v>320000</v>
      </c>
      <c r="K59" s="138"/>
      <c r="L59" s="138"/>
      <c r="M59" s="69">
        <v>320000</v>
      </c>
      <c r="N59" s="138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ht="20.25" customHeight="1" spans="1:24">
      <c r="A60" s="134" t="s">
        <v>205</v>
      </c>
      <c r="B60" s="134" t="s">
        <v>75</v>
      </c>
      <c r="C60" s="134" t="s">
        <v>267</v>
      </c>
      <c r="D60" s="134" t="s">
        <v>268</v>
      </c>
      <c r="E60" s="134" t="s">
        <v>130</v>
      </c>
      <c r="F60" s="134" t="s">
        <v>131</v>
      </c>
      <c r="G60" s="134" t="s">
        <v>208</v>
      </c>
      <c r="H60" s="134" t="s">
        <v>209</v>
      </c>
      <c r="I60" s="69">
        <v>538800</v>
      </c>
      <c r="J60" s="69">
        <v>538800</v>
      </c>
      <c r="K60" s="138"/>
      <c r="L60" s="138"/>
      <c r="M60" s="69">
        <v>538800</v>
      </c>
      <c r="N60" s="138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ht="20.25" customHeight="1" spans="1:24">
      <c r="A61" s="134" t="s">
        <v>205</v>
      </c>
      <c r="B61" s="134" t="s">
        <v>75</v>
      </c>
      <c r="C61" s="134" t="s">
        <v>267</v>
      </c>
      <c r="D61" s="134" t="s">
        <v>268</v>
      </c>
      <c r="E61" s="134" t="s">
        <v>130</v>
      </c>
      <c r="F61" s="134" t="s">
        <v>131</v>
      </c>
      <c r="G61" s="134" t="s">
        <v>210</v>
      </c>
      <c r="H61" s="134" t="s">
        <v>211</v>
      </c>
      <c r="I61" s="69">
        <v>54600</v>
      </c>
      <c r="J61" s="69">
        <v>54600</v>
      </c>
      <c r="K61" s="138"/>
      <c r="L61" s="138"/>
      <c r="M61" s="69">
        <v>54600</v>
      </c>
      <c r="N61" s="138"/>
      <c r="O61" s="69"/>
      <c r="P61" s="69"/>
      <c r="Q61" s="69"/>
      <c r="R61" s="69"/>
      <c r="S61" s="69"/>
      <c r="T61" s="69"/>
      <c r="U61" s="69"/>
      <c r="V61" s="69"/>
      <c r="W61" s="69"/>
      <c r="X61" s="69"/>
    </row>
    <row r="62" ht="20.25" customHeight="1" spans="1:24">
      <c r="A62" s="134" t="s">
        <v>205</v>
      </c>
      <c r="B62" s="134" t="s">
        <v>75</v>
      </c>
      <c r="C62" s="134" t="s">
        <v>267</v>
      </c>
      <c r="D62" s="134" t="s">
        <v>268</v>
      </c>
      <c r="E62" s="134" t="s">
        <v>130</v>
      </c>
      <c r="F62" s="134" t="s">
        <v>131</v>
      </c>
      <c r="G62" s="134" t="s">
        <v>212</v>
      </c>
      <c r="H62" s="134" t="s">
        <v>213</v>
      </c>
      <c r="I62" s="69">
        <v>44900</v>
      </c>
      <c r="J62" s="69">
        <v>44900</v>
      </c>
      <c r="K62" s="138"/>
      <c r="L62" s="138"/>
      <c r="M62" s="69">
        <v>44900</v>
      </c>
      <c r="N62" s="138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ht="20.25" customHeight="1" spans="1:24">
      <c r="A63" s="134" t="s">
        <v>205</v>
      </c>
      <c r="B63" s="134" t="s">
        <v>75</v>
      </c>
      <c r="C63" s="134" t="s">
        <v>267</v>
      </c>
      <c r="D63" s="134" t="s">
        <v>268</v>
      </c>
      <c r="E63" s="134" t="s">
        <v>130</v>
      </c>
      <c r="F63" s="134" t="s">
        <v>131</v>
      </c>
      <c r="G63" s="134" t="s">
        <v>269</v>
      </c>
      <c r="H63" s="134" t="s">
        <v>270</v>
      </c>
      <c r="I63" s="69">
        <v>531564</v>
      </c>
      <c r="J63" s="69">
        <v>531564</v>
      </c>
      <c r="K63" s="138"/>
      <c r="L63" s="138"/>
      <c r="M63" s="69">
        <v>531564</v>
      </c>
      <c r="N63" s="138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ht="20.25" customHeight="1" spans="1:24">
      <c r="A64" s="134" t="s">
        <v>205</v>
      </c>
      <c r="B64" s="134" t="s">
        <v>75</v>
      </c>
      <c r="C64" s="134" t="s">
        <v>267</v>
      </c>
      <c r="D64" s="134" t="s">
        <v>268</v>
      </c>
      <c r="E64" s="134" t="s">
        <v>130</v>
      </c>
      <c r="F64" s="134" t="s">
        <v>131</v>
      </c>
      <c r="G64" s="134" t="s">
        <v>269</v>
      </c>
      <c r="H64" s="134" t="s">
        <v>270</v>
      </c>
      <c r="I64" s="69">
        <v>488436</v>
      </c>
      <c r="J64" s="69">
        <v>488436</v>
      </c>
      <c r="K64" s="138"/>
      <c r="L64" s="138"/>
      <c r="M64" s="69">
        <v>488436</v>
      </c>
      <c r="N64" s="138"/>
      <c r="O64" s="69"/>
      <c r="P64" s="69"/>
      <c r="Q64" s="69"/>
      <c r="R64" s="69"/>
      <c r="S64" s="69"/>
      <c r="T64" s="69"/>
      <c r="U64" s="69"/>
      <c r="V64" s="69"/>
      <c r="W64" s="69"/>
      <c r="X64" s="69"/>
    </row>
    <row r="65" ht="20.25" customHeight="1" spans="1:24">
      <c r="A65" s="134" t="s">
        <v>205</v>
      </c>
      <c r="B65" s="134" t="s">
        <v>75</v>
      </c>
      <c r="C65" s="134" t="s">
        <v>271</v>
      </c>
      <c r="D65" s="134" t="s">
        <v>215</v>
      </c>
      <c r="E65" s="134" t="s">
        <v>106</v>
      </c>
      <c r="F65" s="134" t="s">
        <v>107</v>
      </c>
      <c r="G65" s="134" t="s">
        <v>216</v>
      </c>
      <c r="H65" s="134" t="s">
        <v>217</v>
      </c>
      <c r="I65" s="69">
        <v>261560</v>
      </c>
      <c r="J65" s="69">
        <v>261560</v>
      </c>
      <c r="K65" s="138"/>
      <c r="L65" s="138"/>
      <c r="M65" s="69">
        <v>261560</v>
      </c>
      <c r="N65" s="138"/>
      <c r="O65" s="69"/>
      <c r="P65" s="69"/>
      <c r="Q65" s="69"/>
      <c r="R65" s="69"/>
      <c r="S65" s="69"/>
      <c r="T65" s="69"/>
      <c r="U65" s="69"/>
      <c r="V65" s="69"/>
      <c r="W65" s="69"/>
      <c r="X65" s="69"/>
    </row>
    <row r="66" ht="20.25" customHeight="1" spans="1:24">
      <c r="A66" s="134" t="s">
        <v>205</v>
      </c>
      <c r="B66" s="134" t="s">
        <v>75</v>
      </c>
      <c r="C66" s="134" t="s">
        <v>271</v>
      </c>
      <c r="D66" s="134" t="s">
        <v>215</v>
      </c>
      <c r="E66" s="134" t="s">
        <v>114</v>
      </c>
      <c r="F66" s="134" t="s">
        <v>115</v>
      </c>
      <c r="G66" s="134" t="s">
        <v>218</v>
      </c>
      <c r="H66" s="134" t="s">
        <v>219</v>
      </c>
      <c r="I66" s="69">
        <v>129090</v>
      </c>
      <c r="J66" s="69">
        <v>129090</v>
      </c>
      <c r="K66" s="138"/>
      <c r="L66" s="138"/>
      <c r="M66" s="69">
        <v>129090</v>
      </c>
      <c r="N66" s="138"/>
      <c r="O66" s="69"/>
      <c r="P66" s="69"/>
      <c r="Q66" s="69"/>
      <c r="R66" s="69"/>
      <c r="S66" s="69"/>
      <c r="T66" s="69"/>
      <c r="U66" s="69"/>
      <c r="V66" s="69"/>
      <c r="W66" s="69"/>
      <c r="X66" s="69"/>
    </row>
    <row r="67" ht="20.25" customHeight="1" spans="1:24">
      <c r="A67" s="134" t="s">
        <v>205</v>
      </c>
      <c r="B67" s="134" t="s">
        <v>75</v>
      </c>
      <c r="C67" s="134" t="s">
        <v>271</v>
      </c>
      <c r="D67" s="134" t="s">
        <v>215</v>
      </c>
      <c r="E67" s="134" t="s">
        <v>116</v>
      </c>
      <c r="F67" s="134" t="s">
        <v>117</v>
      </c>
      <c r="G67" s="134" t="s">
        <v>220</v>
      </c>
      <c r="H67" s="134" t="s">
        <v>221</v>
      </c>
      <c r="I67" s="69">
        <v>81770</v>
      </c>
      <c r="J67" s="69">
        <v>81770</v>
      </c>
      <c r="K67" s="138"/>
      <c r="L67" s="138"/>
      <c r="M67" s="69">
        <v>81770</v>
      </c>
      <c r="N67" s="138"/>
      <c r="O67" s="69"/>
      <c r="P67" s="69"/>
      <c r="Q67" s="69"/>
      <c r="R67" s="69"/>
      <c r="S67" s="69"/>
      <c r="T67" s="69"/>
      <c r="U67" s="69"/>
      <c r="V67" s="69"/>
      <c r="W67" s="69"/>
      <c r="X67" s="69"/>
    </row>
    <row r="68" ht="20.25" customHeight="1" spans="1:24">
      <c r="A68" s="134" t="s">
        <v>205</v>
      </c>
      <c r="B68" s="134" t="s">
        <v>75</v>
      </c>
      <c r="C68" s="134" t="s">
        <v>271</v>
      </c>
      <c r="D68" s="134" t="s">
        <v>215</v>
      </c>
      <c r="E68" s="134" t="s">
        <v>118</v>
      </c>
      <c r="F68" s="134" t="s">
        <v>119</v>
      </c>
      <c r="G68" s="134" t="s">
        <v>222</v>
      </c>
      <c r="H68" s="134" t="s">
        <v>223</v>
      </c>
      <c r="I68" s="69">
        <v>5928</v>
      </c>
      <c r="J68" s="69">
        <v>5928</v>
      </c>
      <c r="K68" s="138"/>
      <c r="L68" s="138"/>
      <c r="M68" s="69">
        <v>5928</v>
      </c>
      <c r="N68" s="138"/>
      <c r="O68" s="69"/>
      <c r="P68" s="69"/>
      <c r="Q68" s="69"/>
      <c r="R68" s="69"/>
      <c r="S68" s="69"/>
      <c r="T68" s="69"/>
      <c r="U68" s="69"/>
      <c r="V68" s="69"/>
      <c r="W68" s="69"/>
      <c r="X68" s="69"/>
    </row>
    <row r="69" ht="20.25" customHeight="1" spans="1:24">
      <c r="A69" s="134" t="s">
        <v>205</v>
      </c>
      <c r="B69" s="134" t="s">
        <v>75</v>
      </c>
      <c r="C69" s="134" t="s">
        <v>271</v>
      </c>
      <c r="D69" s="134" t="s">
        <v>215</v>
      </c>
      <c r="E69" s="134" t="s">
        <v>118</v>
      </c>
      <c r="F69" s="134" t="s">
        <v>119</v>
      </c>
      <c r="G69" s="134" t="s">
        <v>222</v>
      </c>
      <c r="H69" s="134" t="s">
        <v>223</v>
      </c>
      <c r="I69" s="69">
        <v>6721</v>
      </c>
      <c r="J69" s="69">
        <v>6721</v>
      </c>
      <c r="K69" s="138"/>
      <c r="L69" s="138"/>
      <c r="M69" s="69">
        <v>6721</v>
      </c>
      <c r="N69" s="138"/>
      <c r="O69" s="69"/>
      <c r="P69" s="69"/>
      <c r="Q69" s="69"/>
      <c r="R69" s="69"/>
      <c r="S69" s="69"/>
      <c r="T69" s="69"/>
      <c r="U69" s="69"/>
      <c r="V69" s="69"/>
      <c r="W69" s="69"/>
      <c r="X69" s="69"/>
    </row>
    <row r="70" ht="20.25" customHeight="1" spans="1:24">
      <c r="A70" s="134" t="s">
        <v>205</v>
      </c>
      <c r="B70" s="134" t="s">
        <v>75</v>
      </c>
      <c r="C70" s="134" t="s">
        <v>271</v>
      </c>
      <c r="D70" s="134" t="s">
        <v>215</v>
      </c>
      <c r="E70" s="134" t="s">
        <v>130</v>
      </c>
      <c r="F70" s="134" t="s">
        <v>131</v>
      </c>
      <c r="G70" s="134" t="s">
        <v>222</v>
      </c>
      <c r="H70" s="134" t="s">
        <v>223</v>
      </c>
      <c r="I70" s="69">
        <v>11440</v>
      </c>
      <c r="J70" s="69">
        <v>11440</v>
      </c>
      <c r="K70" s="138"/>
      <c r="L70" s="138"/>
      <c r="M70" s="69">
        <v>11440</v>
      </c>
      <c r="N70" s="138"/>
      <c r="O70" s="69"/>
      <c r="P70" s="69"/>
      <c r="Q70" s="69"/>
      <c r="R70" s="69"/>
      <c r="S70" s="69"/>
      <c r="T70" s="69"/>
      <c r="U70" s="69"/>
      <c r="V70" s="69"/>
      <c r="W70" s="69"/>
      <c r="X70" s="69"/>
    </row>
    <row r="71" ht="20.25" customHeight="1" spans="1:24">
      <c r="A71" s="134" t="s">
        <v>205</v>
      </c>
      <c r="B71" s="134" t="s">
        <v>75</v>
      </c>
      <c r="C71" s="134" t="s">
        <v>272</v>
      </c>
      <c r="D71" s="134" t="s">
        <v>139</v>
      </c>
      <c r="E71" s="134" t="s">
        <v>138</v>
      </c>
      <c r="F71" s="134" t="s">
        <v>139</v>
      </c>
      <c r="G71" s="134" t="s">
        <v>225</v>
      </c>
      <c r="H71" s="134" t="s">
        <v>139</v>
      </c>
      <c r="I71" s="69">
        <v>292500</v>
      </c>
      <c r="J71" s="69">
        <v>292500</v>
      </c>
      <c r="K71" s="138"/>
      <c r="L71" s="138"/>
      <c r="M71" s="69">
        <v>292500</v>
      </c>
      <c r="N71" s="138"/>
      <c r="O71" s="69"/>
      <c r="P71" s="69"/>
      <c r="Q71" s="69"/>
      <c r="R71" s="69"/>
      <c r="S71" s="69"/>
      <c r="T71" s="69"/>
      <c r="U71" s="69"/>
      <c r="V71" s="69"/>
      <c r="W71" s="69"/>
      <c r="X71" s="69"/>
    </row>
    <row r="72" ht="20.25" customHeight="1" spans="1:24">
      <c r="A72" s="134" t="s">
        <v>205</v>
      </c>
      <c r="B72" s="134" t="s">
        <v>75</v>
      </c>
      <c r="C72" s="134" t="s">
        <v>273</v>
      </c>
      <c r="D72" s="134" t="s">
        <v>227</v>
      </c>
      <c r="E72" s="134" t="s">
        <v>130</v>
      </c>
      <c r="F72" s="134" t="s">
        <v>131</v>
      </c>
      <c r="G72" s="134" t="s">
        <v>228</v>
      </c>
      <c r="H72" s="134" t="s">
        <v>229</v>
      </c>
      <c r="I72" s="69">
        <v>17640</v>
      </c>
      <c r="J72" s="69">
        <v>17640</v>
      </c>
      <c r="K72" s="138"/>
      <c r="L72" s="138"/>
      <c r="M72" s="69">
        <v>17640</v>
      </c>
      <c r="N72" s="138"/>
      <c r="O72" s="69"/>
      <c r="P72" s="69"/>
      <c r="Q72" s="69"/>
      <c r="R72" s="69"/>
      <c r="S72" s="69"/>
      <c r="T72" s="69"/>
      <c r="U72" s="69"/>
      <c r="V72" s="69"/>
      <c r="W72" s="69"/>
      <c r="X72" s="69"/>
    </row>
    <row r="73" ht="20.25" customHeight="1" spans="1:24">
      <c r="A73" s="134" t="s">
        <v>205</v>
      </c>
      <c r="B73" s="134" t="s">
        <v>75</v>
      </c>
      <c r="C73" s="134" t="s">
        <v>273</v>
      </c>
      <c r="D73" s="134" t="s">
        <v>227</v>
      </c>
      <c r="E73" s="134" t="s">
        <v>130</v>
      </c>
      <c r="F73" s="134" t="s">
        <v>131</v>
      </c>
      <c r="G73" s="134" t="s">
        <v>228</v>
      </c>
      <c r="H73" s="134" t="s">
        <v>229</v>
      </c>
      <c r="I73" s="69">
        <v>3600</v>
      </c>
      <c r="J73" s="69">
        <v>3600</v>
      </c>
      <c r="K73" s="138"/>
      <c r="L73" s="138"/>
      <c r="M73" s="69">
        <v>3600</v>
      </c>
      <c r="N73" s="138"/>
      <c r="O73" s="69"/>
      <c r="P73" s="69"/>
      <c r="Q73" s="69"/>
      <c r="R73" s="69"/>
      <c r="S73" s="69"/>
      <c r="T73" s="69"/>
      <c r="U73" s="69"/>
      <c r="V73" s="69"/>
      <c r="W73" s="69"/>
      <c r="X73" s="69"/>
    </row>
    <row r="74" ht="20.25" customHeight="1" spans="1:24">
      <c r="A74" s="134" t="s">
        <v>205</v>
      </c>
      <c r="B74" s="134" t="s">
        <v>75</v>
      </c>
      <c r="C74" s="134" t="s">
        <v>274</v>
      </c>
      <c r="D74" s="134" t="s">
        <v>235</v>
      </c>
      <c r="E74" s="134" t="s">
        <v>130</v>
      </c>
      <c r="F74" s="134" t="s">
        <v>131</v>
      </c>
      <c r="G74" s="134" t="s">
        <v>236</v>
      </c>
      <c r="H74" s="134" t="s">
        <v>235</v>
      </c>
      <c r="I74" s="69">
        <v>10776</v>
      </c>
      <c r="J74" s="69">
        <v>10776</v>
      </c>
      <c r="K74" s="138"/>
      <c r="L74" s="138"/>
      <c r="M74" s="69">
        <v>10776</v>
      </c>
      <c r="N74" s="138"/>
      <c r="O74" s="69"/>
      <c r="P74" s="69"/>
      <c r="Q74" s="69"/>
      <c r="R74" s="69"/>
      <c r="S74" s="69"/>
      <c r="T74" s="69"/>
      <c r="U74" s="69"/>
      <c r="V74" s="69"/>
      <c r="W74" s="69"/>
      <c r="X74" s="69"/>
    </row>
    <row r="75" ht="20.25" customHeight="1" spans="1:24">
      <c r="A75" s="134" t="s">
        <v>205</v>
      </c>
      <c r="B75" s="134" t="s">
        <v>75</v>
      </c>
      <c r="C75" s="134" t="s">
        <v>275</v>
      </c>
      <c r="D75" s="134" t="s">
        <v>238</v>
      </c>
      <c r="E75" s="134" t="s">
        <v>130</v>
      </c>
      <c r="F75" s="134" t="s">
        <v>131</v>
      </c>
      <c r="G75" s="134" t="s">
        <v>239</v>
      </c>
      <c r="H75" s="134" t="s">
        <v>240</v>
      </c>
      <c r="I75" s="69">
        <v>37037</v>
      </c>
      <c r="J75" s="69">
        <v>37037</v>
      </c>
      <c r="K75" s="138"/>
      <c r="L75" s="138"/>
      <c r="M75" s="69">
        <v>37037</v>
      </c>
      <c r="N75" s="138"/>
      <c r="O75" s="69"/>
      <c r="P75" s="69"/>
      <c r="Q75" s="69"/>
      <c r="R75" s="69"/>
      <c r="S75" s="69"/>
      <c r="T75" s="69"/>
      <c r="U75" s="69"/>
      <c r="V75" s="69"/>
      <c r="W75" s="69"/>
      <c r="X75" s="69"/>
    </row>
    <row r="76" ht="20.25" customHeight="1" spans="1:24">
      <c r="A76" s="134" t="s">
        <v>205</v>
      </c>
      <c r="B76" s="134" t="s">
        <v>75</v>
      </c>
      <c r="C76" s="134" t="s">
        <v>275</v>
      </c>
      <c r="D76" s="134" t="s">
        <v>238</v>
      </c>
      <c r="E76" s="134" t="s">
        <v>130</v>
      </c>
      <c r="F76" s="134" t="s">
        <v>131</v>
      </c>
      <c r="G76" s="134" t="s">
        <v>241</v>
      </c>
      <c r="H76" s="134" t="s">
        <v>242</v>
      </c>
      <c r="I76" s="69">
        <v>4771</v>
      </c>
      <c r="J76" s="69">
        <v>4771</v>
      </c>
      <c r="K76" s="138"/>
      <c r="L76" s="138"/>
      <c r="M76" s="69">
        <v>4771</v>
      </c>
      <c r="N76" s="138"/>
      <c r="O76" s="69"/>
      <c r="P76" s="69"/>
      <c r="Q76" s="69"/>
      <c r="R76" s="69"/>
      <c r="S76" s="69"/>
      <c r="T76" s="69"/>
      <c r="U76" s="69"/>
      <c r="V76" s="69"/>
      <c r="W76" s="69"/>
      <c r="X76" s="69"/>
    </row>
    <row r="77" ht="20.25" customHeight="1" spans="1:24">
      <c r="A77" s="134" t="s">
        <v>205</v>
      </c>
      <c r="B77" s="134" t="s">
        <v>75</v>
      </c>
      <c r="C77" s="134" t="s">
        <v>275</v>
      </c>
      <c r="D77" s="134" t="s">
        <v>238</v>
      </c>
      <c r="E77" s="134" t="s">
        <v>130</v>
      </c>
      <c r="F77" s="134" t="s">
        <v>131</v>
      </c>
      <c r="G77" s="134" t="s">
        <v>243</v>
      </c>
      <c r="H77" s="134" t="s">
        <v>244</v>
      </c>
      <c r="I77" s="69">
        <v>7371</v>
      </c>
      <c r="J77" s="69">
        <v>7371</v>
      </c>
      <c r="K77" s="138"/>
      <c r="L77" s="138"/>
      <c r="M77" s="69">
        <v>7371</v>
      </c>
      <c r="N77" s="138"/>
      <c r="O77" s="69"/>
      <c r="P77" s="69"/>
      <c r="Q77" s="69"/>
      <c r="R77" s="69"/>
      <c r="S77" s="69"/>
      <c r="T77" s="69"/>
      <c r="U77" s="69"/>
      <c r="V77" s="69"/>
      <c r="W77" s="69"/>
      <c r="X77" s="69"/>
    </row>
    <row r="78" ht="20.25" customHeight="1" spans="1:24">
      <c r="A78" s="134" t="s">
        <v>205</v>
      </c>
      <c r="B78" s="134" t="s">
        <v>75</v>
      </c>
      <c r="C78" s="134" t="s">
        <v>275</v>
      </c>
      <c r="D78" s="134" t="s">
        <v>238</v>
      </c>
      <c r="E78" s="134" t="s">
        <v>130</v>
      </c>
      <c r="F78" s="134" t="s">
        <v>131</v>
      </c>
      <c r="G78" s="134" t="s">
        <v>245</v>
      </c>
      <c r="H78" s="134" t="s">
        <v>246</v>
      </c>
      <c r="I78" s="69">
        <v>13130</v>
      </c>
      <c r="J78" s="69">
        <v>13130</v>
      </c>
      <c r="K78" s="138"/>
      <c r="L78" s="138"/>
      <c r="M78" s="69">
        <v>13130</v>
      </c>
      <c r="N78" s="138"/>
      <c r="O78" s="69"/>
      <c r="P78" s="69"/>
      <c r="Q78" s="69"/>
      <c r="R78" s="69"/>
      <c r="S78" s="69"/>
      <c r="T78" s="69"/>
      <c r="U78" s="69"/>
      <c r="V78" s="69"/>
      <c r="W78" s="69"/>
      <c r="X78" s="69"/>
    </row>
    <row r="79" ht="20.25" customHeight="1" spans="1:24">
      <c r="A79" s="134" t="s">
        <v>205</v>
      </c>
      <c r="B79" s="134" t="s">
        <v>75</v>
      </c>
      <c r="C79" s="134" t="s">
        <v>275</v>
      </c>
      <c r="D79" s="134" t="s">
        <v>238</v>
      </c>
      <c r="E79" s="134" t="s">
        <v>130</v>
      </c>
      <c r="F79" s="134" t="s">
        <v>131</v>
      </c>
      <c r="G79" s="134" t="s">
        <v>247</v>
      </c>
      <c r="H79" s="134" t="s">
        <v>248</v>
      </c>
      <c r="I79" s="69">
        <v>15600</v>
      </c>
      <c r="J79" s="69">
        <v>15600</v>
      </c>
      <c r="K79" s="138"/>
      <c r="L79" s="138"/>
      <c r="M79" s="69">
        <v>15600</v>
      </c>
      <c r="N79" s="138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ht="20.25" customHeight="1" spans="1:24">
      <c r="A80" s="134" t="s">
        <v>205</v>
      </c>
      <c r="B80" s="134" t="s">
        <v>75</v>
      </c>
      <c r="C80" s="134" t="s">
        <v>275</v>
      </c>
      <c r="D80" s="134" t="s">
        <v>238</v>
      </c>
      <c r="E80" s="134" t="s">
        <v>130</v>
      </c>
      <c r="F80" s="134" t="s">
        <v>131</v>
      </c>
      <c r="G80" s="134" t="s">
        <v>249</v>
      </c>
      <c r="H80" s="134" t="s">
        <v>250</v>
      </c>
      <c r="I80" s="69">
        <v>26000</v>
      </c>
      <c r="J80" s="69">
        <v>26000</v>
      </c>
      <c r="K80" s="138"/>
      <c r="L80" s="138"/>
      <c r="M80" s="69">
        <v>26000</v>
      </c>
      <c r="N80" s="138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ht="20.25" customHeight="1" spans="1:24">
      <c r="A81" s="134" t="s">
        <v>205</v>
      </c>
      <c r="B81" s="134" t="s">
        <v>75</v>
      </c>
      <c r="C81" s="134" t="s">
        <v>275</v>
      </c>
      <c r="D81" s="134" t="s">
        <v>238</v>
      </c>
      <c r="E81" s="134" t="s">
        <v>130</v>
      </c>
      <c r="F81" s="134" t="s">
        <v>131</v>
      </c>
      <c r="G81" s="134" t="s">
        <v>251</v>
      </c>
      <c r="H81" s="134" t="s">
        <v>252</v>
      </c>
      <c r="I81" s="69">
        <v>20800</v>
      </c>
      <c r="J81" s="69">
        <v>20800</v>
      </c>
      <c r="K81" s="138"/>
      <c r="L81" s="138"/>
      <c r="M81" s="69">
        <v>20800</v>
      </c>
      <c r="N81" s="138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ht="20.25" customHeight="1" spans="1:24">
      <c r="A82" s="134" t="s">
        <v>205</v>
      </c>
      <c r="B82" s="134" t="s">
        <v>75</v>
      </c>
      <c r="C82" s="134" t="s">
        <v>275</v>
      </c>
      <c r="D82" s="134" t="s">
        <v>238</v>
      </c>
      <c r="E82" s="134" t="s">
        <v>130</v>
      </c>
      <c r="F82" s="134" t="s">
        <v>131</v>
      </c>
      <c r="G82" s="134" t="s">
        <v>253</v>
      </c>
      <c r="H82" s="134" t="s">
        <v>254</v>
      </c>
      <c r="I82" s="69">
        <v>5200</v>
      </c>
      <c r="J82" s="69">
        <v>5200</v>
      </c>
      <c r="K82" s="138"/>
      <c r="L82" s="138"/>
      <c r="M82" s="69">
        <v>5200</v>
      </c>
      <c r="N82" s="138"/>
      <c r="O82" s="69"/>
      <c r="P82" s="69"/>
      <c r="Q82" s="69"/>
      <c r="R82" s="69"/>
      <c r="S82" s="69"/>
      <c r="T82" s="69"/>
      <c r="U82" s="69"/>
      <c r="V82" s="69"/>
      <c r="W82" s="69"/>
      <c r="X82" s="69"/>
    </row>
    <row r="83" ht="20.25" customHeight="1" spans="1:24">
      <c r="A83" s="134" t="s">
        <v>205</v>
      </c>
      <c r="B83" s="134" t="s">
        <v>75</v>
      </c>
      <c r="C83" s="134" t="s">
        <v>275</v>
      </c>
      <c r="D83" s="134" t="s">
        <v>238</v>
      </c>
      <c r="E83" s="134" t="s">
        <v>130</v>
      </c>
      <c r="F83" s="134" t="s">
        <v>131</v>
      </c>
      <c r="G83" s="134" t="s">
        <v>255</v>
      </c>
      <c r="H83" s="134" t="s">
        <v>256</v>
      </c>
      <c r="I83" s="69">
        <v>39000</v>
      </c>
      <c r="J83" s="69">
        <v>39000</v>
      </c>
      <c r="K83" s="138"/>
      <c r="L83" s="138"/>
      <c r="M83" s="69">
        <v>39000</v>
      </c>
      <c r="N83" s="138"/>
      <c r="O83" s="69"/>
      <c r="P83" s="69"/>
      <c r="Q83" s="69"/>
      <c r="R83" s="69"/>
      <c r="S83" s="69"/>
      <c r="T83" s="69"/>
      <c r="U83" s="69"/>
      <c r="V83" s="69"/>
      <c r="W83" s="69"/>
      <c r="X83" s="69"/>
    </row>
    <row r="84" ht="17.25" customHeight="1" spans="1:24">
      <c r="A84" s="30" t="s">
        <v>178</v>
      </c>
      <c r="B84" s="31"/>
      <c r="C84" s="140"/>
      <c r="D84" s="140"/>
      <c r="E84" s="140"/>
      <c r="F84" s="140"/>
      <c r="G84" s="140"/>
      <c r="H84" s="141"/>
      <c r="I84" s="69">
        <v>8532363.8</v>
      </c>
      <c r="J84" s="69">
        <v>8532363.8</v>
      </c>
      <c r="K84" s="69"/>
      <c r="L84" s="69"/>
      <c r="M84" s="69">
        <v>8532363.8</v>
      </c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</row>
  </sheetData>
  <mergeCells count="31">
    <mergeCell ref="A3:X3"/>
    <mergeCell ref="A4:B4"/>
    <mergeCell ref="I5:X5"/>
    <mergeCell ref="J6:N6"/>
    <mergeCell ref="O6:Q6"/>
    <mergeCell ref="S6:X6"/>
    <mergeCell ref="A84:H8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4.25" customHeight="1"/>
  <cols>
    <col min="1" max="1" width="10.2818181818182" customWidth="1"/>
    <col min="2" max="2" width="21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25"/>
      <c r="E2" s="2"/>
      <c r="F2" s="2"/>
      <c r="G2" s="2"/>
      <c r="H2" s="2"/>
      <c r="U2" s="125"/>
      <c r="W2" s="130" t="s">
        <v>276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21.75" customHeight="1" spans="1:23">
      <c r="A5" s="6" t="s">
        <v>277</v>
      </c>
      <c r="B5" s="7" t="s">
        <v>189</v>
      </c>
      <c r="C5" s="6" t="s">
        <v>190</v>
      </c>
      <c r="D5" s="6" t="s">
        <v>278</v>
      </c>
      <c r="E5" s="7" t="s">
        <v>191</v>
      </c>
      <c r="F5" s="7" t="s">
        <v>192</v>
      </c>
      <c r="G5" s="7" t="s">
        <v>279</v>
      </c>
      <c r="H5" s="7" t="s">
        <v>280</v>
      </c>
      <c r="I5" s="25" t="s">
        <v>55</v>
      </c>
      <c r="J5" s="8" t="s">
        <v>281</v>
      </c>
      <c r="K5" s="9"/>
      <c r="L5" s="9"/>
      <c r="M5" s="10"/>
      <c r="N5" s="8" t="s">
        <v>197</v>
      </c>
      <c r="O5" s="9"/>
      <c r="P5" s="10"/>
      <c r="Q5" s="7" t="s">
        <v>61</v>
      </c>
      <c r="R5" s="8" t="s">
        <v>62</v>
      </c>
      <c r="S5" s="9"/>
      <c r="T5" s="9"/>
      <c r="U5" s="9"/>
      <c r="V5" s="9"/>
      <c r="W5" s="10"/>
    </row>
    <row r="6" ht="21.75" customHeight="1" spans="1:23">
      <c r="A6" s="11"/>
      <c r="B6" s="26"/>
      <c r="C6" s="11"/>
      <c r="D6" s="11"/>
      <c r="E6" s="12"/>
      <c r="F6" s="12"/>
      <c r="G6" s="12"/>
      <c r="H6" s="12"/>
      <c r="I6" s="26"/>
      <c r="J6" s="126" t="s">
        <v>58</v>
      </c>
      <c r="K6" s="127"/>
      <c r="L6" s="7" t="s">
        <v>59</v>
      </c>
      <c r="M6" s="7" t="s">
        <v>60</v>
      </c>
      <c r="N6" s="7" t="s">
        <v>58</v>
      </c>
      <c r="O6" s="7" t="s">
        <v>59</v>
      </c>
      <c r="P6" s="7" t="s">
        <v>60</v>
      </c>
      <c r="Q6" s="12"/>
      <c r="R6" s="7" t="s">
        <v>57</v>
      </c>
      <c r="S6" s="7" t="s">
        <v>64</v>
      </c>
      <c r="T6" s="7" t="s">
        <v>203</v>
      </c>
      <c r="U6" s="7" t="s">
        <v>66</v>
      </c>
      <c r="V6" s="7" t="s">
        <v>67</v>
      </c>
      <c r="W6" s="7" t="s">
        <v>68</v>
      </c>
    </row>
    <row r="7" ht="21" customHeight="1" spans="1:23">
      <c r="A7" s="26"/>
      <c r="B7" s="26"/>
      <c r="C7" s="26"/>
      <c r="D7" s="26"/>
      <c r="E7" s="26"/>
      <c r="F7" s="26"/>
      <c r="G7" s="26"/>
      <c r="H7" s="26"/>
      <c r="I7" s="26"/>
      <c r="J7" s="128" t="s">
        <v>57</v>
      </c>
      <c r="K7" s="129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ht="39.75" customHeight="1" spans="1:23">
      <c r="A8" s="14"/>
      <c r="B8" s="16"/>
      <c r="C8" s="14"/>
      <c r="D8" s="14"/>
      <c r="E8" s="15"/>
      <c r="F8" s="15"/>
      <c r="G8" s="15"/>
      <c r="H8" s="15"/>
      <c r="I8" s="16"/>
      <c r="J8" s="60" t="s">
        <v>57</v>
      </c>
      <c r="K8" s="60" t="s">
        <v>282</v>
      </c>
      <c r="L8" s="15"/>
      <c r="M8" s="15"/>
      <c r="N8" s="15"/>
      <c r="O8" s="15"/>
      <c r="P8" s="15"/>
      <c r="Q8" s="15"/>
      <c r="R8" s="15"/>
      <c r="S8" s="15"/>
      <c r="T8" s="15"/>
      <c r="U8" s="16"/>
      <c r="V8" s="15"/>
      <c r="W8" s="15"/>
    </row>
    <row r="9" ht="15" customHeight="1" spans="1:2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17">
        <v>21</v>
      </c>
      <c r="V9" s="33">
        <v>22</v>
      </c>
      <c r="W9" s="17">
        <v>23</v>
      </c>
    </row>
    <row r="10" ht="21.75" customHeight="1" spans="1:23">
      <c r="A10" s="62" t="s">
        <v>283</v>
      </c>
      <c r="B10" s="62" t="s">
        <v>284</v>
      </c>
      <c r="C10" s="62" t="s">
        <v>285</v>
      </c>
      <c r="D10" s="62" t="s">
        <v>70</v>
      </c>
      <c r="E10" s="62" t="s">
        <v>126</v>
      </c>
      <c r="F10" s="62" t="s">
        <v>127</v>
      </c>
      <c r="G10" s="62" t="s">
        <v>239</v>
      </c>
      <c r="H10" s="62" t="s">
        <v>240</v>
      </c>
      <c r="I10" s="69">
        <v>285000</v>
      </c>
      <c r="J10" s="69">
        <v>285000</v>
      </c>
      <c r="K10" s="69">
        <v>285000</v>
      </c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ht="21.75" customHeight="1" spans="1:23">
      <c r="A11" s="62" t="s">
        <v>283</v>
      </c>
      <c r="B11" s="62" t="s">
        <v>284</v>
      </c>
      <c r="C11" s="62" t="s">
        <v>285</v>
      </c>
      <c r="D11" s="62" t="s">
        <v>70</v>
      </c>
      <c r="E11" s="62" t="s">
        <v>126</v>
      </c>
      <c r="F11" s="62" t="s">
        <v>127</v>
      </c>
      <c r="G11" s="62" t="s">
        <v>251</v>
      </c>
      <c r="H11" s="62" t="s">
        <v>252</v>
      </c>
      <c r="I11" s="69">
        <v>80000</v>
      </c>
      <c r="J11" s="69">
        <v>80000</v>
      </c>
      <c r="K11" s="69">
        <v>80000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ht="21.75" customHeight="1" spans="1:23">
      <c r="A12" s="62" t="s">
        <v>283</v>
      </c>
      <c r="B12" s="62" t="s">
        <v>284</v>
      </c>
      <c r="C12" s="62" t="s">
        <v>285</v>
      </c>
      <c r="D12" s="62" t="s">
        <v>70</v>
      </c>
      <c r="E12" s="62" t="s">
        <v>126</v>
      </c>
      <c r="F12" s="62" t="s">
        <v>127</v>
      </c>
      <c r="G12" s="62" t="s">
        <v>286</v>
      </c>
      <c r="H12" s="62" t="s">
        <v>287</v>
      </c>
      <c r="I12" s="69">
        <v>50000</v>
      </c>
      <c r="J12" s="69">
        <v>50000</v>
      </c>
      <c r="K12" s="69">
        <v>50000</v>
      </c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ht="21.75" customHeight="1" spans="1:23">
      <c r="A13" s="62" t="s">
        <v>283</v>
      </c>
      <c r="B13" s="62" t="s">
        <v>284</v>
      </c>
      <c r="C13" s="62" t="s">
        <v>285</v>
      </c>
      <c r="D13" s="62" t="s">
        <v>70</v>
      </c>
      <c r="E13" s="62" t="s">
        <v>126</v>
      </c>
      <c r="F13" s="62" t="s">
        <v>127</v>
      </c>
      <c r="G13" s="62" t="s">
        <v>288</v>
      </c>
      <c r="H13" s="62" t="s">
        <v>289</v>
      </c>
      <c r="I13" s="69">
        <v>95000</v>
      </c>
      <c r="J13" s="69">
        <v>95000</v>
      </c>
      <c r="K13" s="69">
        <v>95000</v>
      </c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ht="18.75" customHeight="1" spans="1:23">
      <c r="A14" s="30" t="s">
        <v>178</v>
      </c>
      <c r="B14" s="31"/>
      <c r="C14" s="31"/>
      <c r="D14" s="31"/>
      <c r="E14" s="31"/>
      <c r="F14" s="31"/>
      <c r="G14" s="31"/>
      <c r="H14" s="32"/>
      <c r="I14" s="69">
        <v>510000</v>
      </c>
      <c r="J14" s="69">
        <v>510000</v>
      </c>
      <c r="K14" s="69">
        <v>510000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</sheetData>
  <mergeCells count="28">
    <mergeCell ref="A3:W3"/>
    <mergeCell ref="A4:B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3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290</v>
      </c>
    </row>
    <row r="3" ht="39.75" customHeight="1" spans="1:10">
      <c r="A3" s="58" t="str">
        <f>"2025"&amp;"年部门项目支出绩效目标表"</f>
        <v>2025年部门项目支出绩效目标表</v>
      </c>
      <c r="B3" s="4"/>
      <c r="C3" s="4"/>
      <c r="D3" s="4"/>
      <c r="E3" s="4"/>
      <c r="F3" s="59"/>
      <c r="G3" s="4"/>
      <c r="H3" s="59"/>
      <c r="I3" s="59"/>
      <c r="J3" s="4"/>
    </row>
    <row r="4" customFormat="1" ht="17.25" customHeight="1" spans="1:19">
      <c r="A4" s="5" t="str">
        <f>"单位名称："&amp;"昆明市生态环境局呈贡分局"</f>
        <v>单位名称：昆明市生态环境局呈贡分局</v>
      </c>
      <c r="S4" s="24" t="s">
        <v>1</v>
      </c>
    </row>
    <row r="5" ht="44.25" customHeight="1" spans="1:10">
      <c r="A5" s="60" t="s">
        <v>190</v>
      </c>
      <c r="B5" s="60" t="s">
        <v>291</v>
      </c>
      <c r="C5" s="60" t="s">
        <v>292</v>
      </c>
      <c r="D5" s="60" t="s">
        <v>293</v>
      </c>
      <c r="E5" s="60" t="s">
        <v>294</v>
      </c>
      <c r="F5" s="61" t="s">
        <v>295</v>
      </c>
      <c r="G5" s="60" t="s">
        <v>296</v>
      </c>
      <c r="H5" s="61" t="s">
        <v>297</v>
      </c>
      <c r="I5" s="61" t="s">
        <v>298</v>
      </c>
      <c r="J5" s="60" t="s">
        <v>299</v>
      </c>
    </row>
    <row r="6" ht="18.75" customHeight="1" spans="1:10">
      <c r="A6" s="122">
        <v>1</v>
      </c>
      <c r="B6" s="122">
        <v>2</v>
      </c>
      <c r="C6" s="122">
        <v>3</v>
      </c>
      <c r="D6" s="122">
        <v>4</v>
      </c>
      <c r="E6" s="122">
        <v>5</v>
      </c>
      <c r="F6" s="33">
        <v>6</v>
      </c>
      <c r="G6" s="122">
        <v>7</v>
      </c>
      <c r="H6" s="33">
        <v>8</v>
      </c>
      <c r="I6" s="33">
        <v>9</v>
      </c>
      <c r="J6" s="122">
        <v>10</v>
      </c>
    </row>
    <row r="7" ht="42" customHeight="1" spans="1:10">
      <c r="A7" s="27" t="s">
        <v>70</v>
      </c>
      <c r="B7" s="62"/>
      <c r="C7" s="62"/>
      <c r="D7" s="62"/>
      <c r="E7" s="63"/>
      <c r="F7" s="64"/>
      <c r="G7" s="63"/>
      <c r="H7" s="64"/>
      <c r="I7" s="64"/>
      <c r="J7" s="63"/>
    </row>
    <row r="8" ht="42" customHeight="1" spans="1:10">
      <c r="A8" s="123" t="s">
        <v>70</v>
      </c>
      <c r="B8" s="18"/>
      <c r="C8" s="18"/>
      <c r="D8" s="18"/>
      <c r="E8" s="27"/>
      <c r="F8" s="18"/>
      <c r="G8" s="27"/>
      <c r="H8" s="18"/>
      <c r="I8" s="18"/>
      <c r="J8" s="27"/>
    </row>
    <row r="9" ht="42" customHeight="1" spans="1:10">
      <c r="A9" s="124" t="s">
        <v>285</v>
      </c>
      <c r="B9" s="18" t="s">
        <v>300</v>
      </c>
      <c r="C9" s="18" t="s">
        <v>301</v>
      </c>
      <c r="D9" s="18" t="s">
        <v>302</v>
      </c>
      <c r="E9" s="27" t="s">
        <v>303</v>
      </c>
      <c r="F9" s="18" t="s">
        <v>304</v>
      </c>
      <c r="G9" s="27" t="s">
        <v>87</v>
      </c>
      <c r="H9" s="18" t="s">
        <v>305</v>
      </c>
      <c r="I9" s="18" t="s">
        <v>306</v>
      </c>
      <c r="J9" s="27" t="s">
        <v>303</v>
      </c>
    </row>
    <row r="10" ht="42" customHeight="1" spans="1:10">
      <c r="A10" s="124" t="s">
        <v>285</v>
      </c>
      <c r="B10" s="18" t="s">
        <v>300</v>
      </c>
      <c r="C10" s="18" t="s">
        <v>301</v>
      </c>
      <c r="D10" s="18" t="s">
        <v>302</v>
      </c>
      <c r="E10" s="27" t="s">
        <v>307</v>
      </c>
      <c r="F10" s="18" t="s">
        <v>308</v>
      </c>
      <c r="G10" s="27" t="s">
        <v>90</v>
      </c>
      <c r="H10" s="18" t="s">
        <v>309</v>
      </c>
      <c r="I10" s="18" t="s">
        <v>306</v>
      </c>
      <c r="J10" s="27" t="s">
        <v>310</v>
      </c>
    </row>
    <row r="11" ht="42" customHeight="1" spans="1:10">
      <c r="A11" s="124" t="s">
        <v>285</v>
      </c>
      <c r="B11" s="18" t="s">
        <v>300</v>
      </c>
      <c r="C11" s="18" t="s">
        <v>301</v>
      </c>
      <c r="D11" s="18" t="s">
        <v>302</v>
      </c>
      <c r="E11" s="27" t="s">
        <v>311</v>
      </c>
      <c r="F11" s="18" t="s">
        <v>308</v>
      </c>
      <c r="G11" s="27" t="s">
        <v>94</v>
      </c>
      <c r="H11" s="18" t="s">
        <v>309</v>
      </c>
      <c r="I11" s="18" t="s">
        <v>306</v>
      </c>
      <c r="J11" s="27" t="s">
        <v>312</v>
      </c>
    </row>
    <row r="12" ht="42" customHeight="1" spans="1:10">
      <c r="A12" s="124" t="s">
        <v>285</v>
      </c>
      <c r="B12" s="18" t="s">
        <v>300</v>
      </c>
      <c r="C12" s="18" t="s">
        <v>301</v>
      </c>
      <c r="D12" s="18" t="s">
        <v>313</v>
      </c>
      <c r="E12" s="27" t="s">
        <v>314</v>
      </c>
      <c r="F12" s="18" t="s">
        <v>304</v>
      </c>
      <c r="G12" s="27" t="s">
        <v>315</v>
      </c>
      <c r="H12" s="18" t="s">
        <v>316</v>
      </c>
      <c r="I12" s="18" t="s">
        <v>306</v>
      </c>
      <c r="J12" s="27" t="s">
        <v>317</v>
      </c>
    </row>
    <row r="13" ht="42" customHeight="1" spans="1:10">
      <c r="A13" s="124" t="s">
        <v>285</v>
      </c>
      <c r="B13" s="18" t="s">
        <v>300</v>
      </c>
      <c r="C13" s="18" t="s">
        <v>301</v>
      </c>
      <c r="D13" s="18" t="s">
        <v>313</v>
      </c>
      <c r="E13" s="27" t="s">
        <v>318</v>
      </c>
      <c r="F13" s="18" t="s">
        <v>304</v>
      </c>
      <c r="G13" s="27" t="s">
        <v>319</v>
      </c>
      <c r="H13" s="18" t="s">
        <v>316</v>
      </c>
      <c r="I13" s="18" t="s">
        <v>306</v>
      </c>
      <c r="J13" s="27" t="s">
        <v>320</v>
      </c>
    </row>
    <row r="14" ht="42" customHeight="1" spans="1:10">
      <c r="A14" s="124" t="s">
        <v>285</v>
      </c>
      <c r="B14" s="18" t="s">
        <v>300</v>
      </c>
      <c r="C14" s="18" t="s">
        <v>301</v>
      </c>
      <c r="D14" s="18" t="s">
        <v>313</v>
      </c>
      <c r="E14" s="27" t="s">
        <v>321</v>
      </c>
      <c r="F14" s="18" t="s">
        <v>308</v>
      </c>
      <c r="G14" s="27" t="s">
        <v>322</v>
      </c>
      <c r="H14" s="18"/>
      <c r="I14" s="18" t="s">
        <v>323</v>
      </c>
      <c r="J14" s="27" t="s">
        <v>321</v>
      </c>
    </row>
    <row r="15" ht="42" customHeight="1" spans="1:10">
      <c r="A15" s="124" t="s">
        <v>285</v>
      </c>
      <c r="B15" s="18" t="s">
        <v>300</v>
      </c>
      <c r="C15" s="18" t="s">
        <v>301</v>
      </c>
      <c r="D15" s="18" t="s">
        <v>324</v>
      </c>
      <c r="E15" s="27" t="s">
        <v>325</v>
      </c>
      <c r="F15" s="18" t="s">
        <v>308</v>
      </c>
      <c r="G15" s="27" t="s">
        <v>326</v>
      </c>
      <c r="H15" s="18" t="s">
        <v>316</v>
      </c>
      <c r="I15" s="18" t="s">
        <v>306</v>
      </c>
      <c r="J15" s="27" t="s">
        <v>327</v>
      </c>
    </row>
    <row r="16" ht="42" customHeight="1" spans="1:10">
      <c r="A16" s="124" t="s">
        <v>285</v>
      </c>
      <c r="B16" s="18" t="s">
        <v>300</v>
      </c>
      <c r="C16" s="18" t="s">
        <v>301</v>
      </c>
      <c r="D16" s="18" t="s">
        <v>324</v>
      </c>
      <c r="E16" s="27" t="s">
        <v>328</v>
      </c>
      <c r="F16" s="18" t="s">
        <v>308</v>
      </c>
      <c r="G16" s="27" t="s">
        <v>326</v>
      </c>
      <c r="H16" s="18" t="s">
        <v>316</v>
      </c>
      <c r="I16" s="18" t="s">
        <v>306</v>
      </c>
      <c r="J16" s="27" t="s">
        <v>329</v>
      </c>
    </row>
    <row r="17" ht="42" customHeight="1" spans="1:10">
      <c r="A17" s="124" t="s">
        <v>285</v>
      </c>
      <c r="B17" s="18" t="s">
        <v>300</v>
      </c>
      <c r="C17" s="18" t="s">
        <v>330</v>
      </c>
      <c r="D17" s="18" t="s">
        <v>331</v>
      </c>
      <c r="E17" s="27" t="s">
        <v>332</v>
      </c>
      <c r="F17" s="18" t="s">
        <v>304</v>
      </c>
      <c r="G17" s="27" t="s">
        <v>319</v>
      </c>
      <c r="H17" s="18" t="s">
        <v>316</v>
      </c>
      <c r="I17" s="18" t="s">
        <v>306</v>
      </c>
      <c r="J17" s="27" t="s">
        <v>332</v>
      </c>
    </row>
    <row r="18" ht="42" customHeight="1" spans="1:10">
      <c r="A18" s="124" t="s">
        <v>285</v>
      </c>
      <c r="B18" s="18" t="s">
        <v>300</v>
      </c>
      <c r="C18" s="18" t="s">
        <v>330</v>
      </c>
      <c r="D18" s="18" t="s">
        <v>331</v>
      </c>
      <c r="E18" s="27" t="s">
        <v>333</v>
      </c>
      <c r="F18" s="18" t="s">
        <v>308</v>
      </c>
      <c r="G18" s="27" t="s">
        <v>334</v>
      </c>
      <c r="H18" s="18"/>
      <c r="I18" s="18" t="s">
        <v>323</v>
      </c>
      <c r="J18" s="27" t="s">
        <v>335</v>
      </c>
    </row>
    <row r="19" ht="42" customHeight="1" spans="1:10">
      <c r="A19" s="124" t="s">
        <v>285</v>
      </c>
      <c r="B19" s="18" t="s">
        <v>300</v>
      </c>
      <c r="C19" s="18" t="s">
        <v>330</v>
      </c>
      <c r="D19" s="18" t="s">
        <v>331</v>
      </c>
      <c r="E19" s="27" t="s">
        <v>336</v>
      </c>
      <c r="F19" s="18" t="s">
        <v>304</v>
      </c>
      <c r="G19" s="27" t="s">
        <v>319</v>
      </c>
      <c r="H19" s="18" t="s">
        <v>316</v>
      </c>
      <c r="I19" s="18" t="s">
        <v>306</v>
      </c>
      <c r="J19" s="27" t="s">
        <v>336</v>
      </c>
    </row>
    <row r="20" ht="42" customHeight="1" spans="1:10">
      <c r="A20" s="124" t="s">
        <v>285</v>
      </c>
      <c r="B20" s="18" t="s">
        <v>300</v>
      </c>
      <c r="C20" s="18" t="s">
        <v>330</v>
      </c>
      <c r="D20" s="18" t="s">
        <v>337</v>
      </c>
      <c r="E20" s="27" t="s">
        <v>338</v>
      </c>
      <c r="F20" s="18" t="s">
        <v>308</v>
      </c>
      <c r="G20" s="27" t="s">
        <v>326</v>
      </c>
      <c r="H20" s="18" t="s">
        <v>316</v>
      </c>
      <c r="I20" s="18" t="s">
        <v>306</v>
      </c>
      <c r="J20" s="27" t="s">
        <v>339</v>
      </c>
    </row>
    <row r="21" ht="42" customHeight="1" spans="1:10">
      <c r="A21" s="124" t="s">
        <v>285</v>
      </c>
      <c r="B21" s="18" t="s">
        <v>300</v>
      </c>
      <c r="C21" s="18" t="s">
        <v>340</v>
      </c>
      <c r="D21" s="18" t="s">
        <v>341</v>
      </c>
      <c r="E21" s="27" t="s">
        <v>342</v>
      </c>
      <c r="F21" s="18" t="s">
        <v>304</v>
      </c>
      <c r="G21" s="27" t="s">
        <v>343</v>
      </c>
      <c r="H21" s="18" t="s">
        <v>316</v>
      </c>
      <c r="I21" s="18" t="s">
        <v>306</v>
      </c>
      <c r="J21" s="27" t="s">
        <v>342</v>
      </c>
    </row>
    <row r="22" ht="42" customHeight="1" spans="1:10">
      <c r="A22" s="124" t="s">
        <v>285</v>
      </c>
      <c r="B22" s="18" t="s">
        <v>300</v>
      </c>
      <c r="C22" s="18" t="s">
        <v>340</v>
      </c>
      <c r="D22" s="18" t="s">
        <v>341</v>
      </c>
      <c r="E22" s="27" t="s">
        <v>344</v>
      </c>
      <c r="F22" s="18" t="s">
        <v>304</v>
      </c>
      <c r="G22" s="27" t="s">
        <v>343</v>
      </c>
      <c r="H22" s="18" t="s">
        <v>316</v>
      </c>
      <c r="I22" s="18" t="s">
        <v>306</v>
      </c>
      <c r="J22" s="27" t="s">
        <v>345</v>
      </c>
    </row>
    <row r="23" ht="42" customHeight="1" spans="1:10">
      <c r="A23" s="124" t="s">
        <v>285</v>
      </c>
      <c r="B23" s="18" t="s">
        <v>300</v>
      </c>
      <c r="C23" s="18" t="s">
        <v>340</v>
      </c>
      <c r="D23" s="18" t="s">
        <v>341</v>
      </c>
      <c r="E23" s="27" t="s">
        <v>346</v>
      </c>
      <c r="F23" s="18" t="s">
        <v>304</v>
      </c>
      <c r="G23" s="27" t="s">
        <v>343</v>
      </c>
      <c r="H23" s="18" t="s">
        <v>316</v>
      </c>
      <c r="I23" s="18" t="s">
        <v>306</v>
      </c>
      <c r="J23" s="27" t="s">
        <v>347</v>
      </c>
    </row>
  </sheetData>
  <mergeCells count="4">
    <mergeCell ref="A3:J3"/>
    <mergeCell ref="A4:B4"/>
    <mergeCell ref="A9:A23"/>
    <mergeCell ref="B9:B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阿布</cp:lastModifiedBy>
  <dcterms:created xsi:type="dcterms:W3CDTF">2025-02-13T09:07:40Z</dcterms:created>
  <dcterms:modified xsi:type="dcterms:W3CDTF">2025-02-13T09:14:14Z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ED11F904E30E4F3BBA0FE32678F4E9F2_12</vt:lpwstr>
  </property>
  <property fmtid="{D5CDD505-2E9C-101B-9397-08002B2CF9AE}" pid="3" name="KSOProductBuildVer">
    <vt:lpwstr>2052-12.1.0.19770</vt:lpwstr>
  </property>
</Properties>
</file>