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部门基本支出预算表" sheetId="7" r:id="rId7"/>
    <sheet name="部门项目支出预算表" sheetId="8" r:id="rId8"/>
    <sheet name="项目支出绩效目标表（本次下达）" sheetId="9" r:id="rId9"/>
    <sheet name="政府性基金预算支出预算表" sheetId="10" r:id="rId10"/>
    <sheet name="部门政府采购预算表" sheetId="11" r:id="rId11"/>
    <sheet name="政府购买服务预算表" sheetId="12" r:id="rId12"/>
    <sheet name="对下转移支付预算表" sheetId="13" r:id="rId13"/>
    <sheet name="对下转移支付绩效目标表" sheetId="14" r:id="rId14"/>
    <sheet name="新增资产配置表" sheetId="15" r:id="rId15"/>
    <sheet name="上级补助项目支出预算表" sheetId="16" r:id="rId16"/>
    <sheet name="部门项目中期规划预算表" sheetId="17" r:id="rId17"/>
  </sheets>
  <definedNames>
    <definedName name="_xlnm._FilterDatabase" localSheetId="7" hidden="1">部门项目支出预算表!$A$4:$W$69</definedName>
    <definedName name="_xlnm.Print_Titles" localSheetId="4">'一般公共预算支出预算表（按功能科目分类）'!$1:$5</definedName>
    <definedName name="_xlnm.Print_Titles" localSheetId="9">政府性基金预算支出预算表!$1:$6</definedName>
  </definedNames>
  <calcPr calcId="144525"/>
</workbook>
</file>

<file path=xl/sharedStrings.xml><?xml version="1.0" encoding="utf-8"?>
<sst xmlns="http://schemas.openxmlformats.org/spreadsheetml/2006/main" count="4414" uniqueCount="1176">
  <si>
    <t>01-1表</t>
  </si>
  <si>
    <t>2024年财务收支预算总表</t>
  </si>
  <si>
    <t>单位名称：昆明市呈贡区民政局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</si>
  <si>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</si>
  <si>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</si>
  <si>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</si>
  <si>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</si>
  <si>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</si>
  <si>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</si>
  <si>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</si>
  <si>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</si>
  <si>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</si>
  <si>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</si>
  <si>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</si>
  <si>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</si>
  <si>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</si>
  <si>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</si>
  <si>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</si>
  <si>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</si>
  <si>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</si>
  <si>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</si>
  <si>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</si>
  <si>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</si>
  <si>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</si>
  <si>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</si>
  <si>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</si>
  <si>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</si>
  <si>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</si>
  <si>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</si>
  <si>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</si>
  <si>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</si>
  <si>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</si>
  <si>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</si>
  <si>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</si>
  <si>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</si>
  <si>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</si>
  <si>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</si>
  <si>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</si>
  <si>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</si>
  <si>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</si>
  <si>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</si>
  <si>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</si>
  <si>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</si>
  <si>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</si>
  <si>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</si>
  <si>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</si>
  <si>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</si>
  <si>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</si>
  <si>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</si>
  <si>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</si>
  <si>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</si>
  <si>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</si>
  <si>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</si>
  <si>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</si>
  <si>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</si>
  <si>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</si>
  <si>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</si>
  <si>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</si>
  <si>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</si>
  <si>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</si>
  <si>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</si>
  <si>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</si>
  <si>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</si>
  <si>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</si>
  <si>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</si>
  <si>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</si>
  <si>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</si>
  <si>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</si>
  <si>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</si>
  <si>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</si>
  <si>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</si>
  <si>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</si>
  <si>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</si>
  <si>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</si>
  <si>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118</t>
  </si>
  <si>
    <t>昆明市呈贡区民政局</t>
  </si>
  <si>
    <t>118001</t>
  </si>
  <si>
    <t xml:space="preserve">  昆明市呈贡区民政局</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</si>
  <si>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</si>
  <si>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</si>
  <si>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</si>
  <si>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</si>
  <si>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</si>
  <si>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</si>
  <si>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</si>
  <si>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</si>
  <si>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</si>
  <si>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</si>
  <si>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</si>
  <si>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</si>
  <si>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</si>
  <si>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</si>
  <si>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</si>
  <si>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</si>
  <si>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</si>
  <si>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</si>
  <si>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</si>
  <si>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</si>
  <si>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</si>
  <si>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</si>
  <si>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</si>
  <si>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</si>
  <si>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</si>
  <si>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</si>
  <si>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</si>
  <si>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</si>
  <si>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20123</t>
  </si>
  <si>
    <t xml:space="preserve">  民族事务</t>
  </si>
  <si>
    <t>2012399</t>
  </si>
  <si>
    <t xml:space="preserve">    其他民族事务支出</t>
  </si>
  <si>
    <t>205</t>
  </si>
  <si>
    <t>教育支出</t>
  </si>
  <si>
    <t>20508</t>
  </si>
  <si>
    <t xml:space="preserve">  进修及培训</t>
  </si>
  <si>
    <t>2050803</t>
  </si>
  <si>
    <t xml:space="preserve">    培训支出</t>
  </si>
  <si>
    <t>208</t>
  </si>
  <si>
    <t>社会保障和就业支出</t>
  </si>
  <si>
    <t>20802</t>
  </si>
  <si>
    <t xml:space="preserve">  民政管理事务</t>
  </si>
  <si>
    <t>2080201</t>
  </si>
  <si>
    <t xml:space="preserve">    行政运行</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</si>
  <si>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</si>
  <si>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</si>
  <si>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</si>
  <si>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</si>
  <si>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</si>
  <si>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</si>
  <si>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</si>
  <si>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</si>
  <si>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</si>
  <si>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</si>
  <si>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</si>
  <si>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</si>
  <si>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</si>
  <si>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</si>
  <si>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</si>
  <si>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</si>
  <si>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20810</t>
  </si>
  <si>
    <t xml:space="preserve">  社会福利</t>
  </si>
  <si>
    <t>2081001</t>
  </si>
  <si>
    <t xml:space="preserve">    儿童福利</t>
  </si>
  <si>
    <t>2081002</t>
  </si>
  <si>
    <t xml:space="preserve">    老年福利</t>
  </si>
  <si>
    <t>2081004</t>
  </si>
  <si>
    <t xml:space="preserve">    殡葬</t>
  </si>
  <si>
    <t>2081006</t>
  </si>
  <si>
    <t xml:space="preserve">    养老服务</t>
  </si>
  <si>
    <t>20811</t>
  </si>
  <si>
    <t xml:space="preserve">  残疾人事业</t>
  </si>
  <si>
    <t>2081107</t>
  </si>
  <si>
    <t xml:space="preserve">    残疾人生活和护理补贴</t>
  </si>
  <si>
    <t>20819</t>
  </si>
  <si>
    <t xml:space="preserve">  最低生活保障</t>
  </si>
  <si>
    <t>2081901</t>
  </si>
  <si>
    <t xml:space="preserve">    城市最低生活保障金支出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</si>
  <si>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</si>
  <si>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</si>
  <si>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</si>
  <si>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</si>
  <si>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</si>
  <si>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</si>
  <si>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</si>
  <si>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</si>
  <si>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</si>
  <si>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</si>
  <si>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20825</t>
  </si>
  <si>
    <t xml:space="preserve">  其他生活救助</t>
  </si>
  <si>
    <t>2082501</t>
  </si>
  <si>
    <t xml:space="preserve">    其他城市生活救助</t>
  </si>
  <si>
    <t>20826</t>
  </si>
  <si>
    <t xml:space="preserve">  财政对基本养老保险基金的补助</t>
  </si>
  <si>
    <t>2082602</t>
  </si>
  <si>
    <t xml:space="preserve">    财政对城乡居民基本养老保险基金的补助</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</si>
  <si>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</si>
  <si>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</si>
  <si>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</si>
  <si>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</si>
  <si>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</si>
  <si>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</si>
  <si>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</si>
  <si>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</si>
  <si>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</si>
  <si>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</si>
  <si>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</si>
  <si>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</si>
  <si>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21013</t>
  </si>
  <si>
    <t xml:space="preserve">  医疗救助</t>
  </si>
  <si>
    <t>2101301</t>
  </si>
  <si>
    <t xml:space="preserve">    城乡医疗救助</t>
  </si>
  <si>
    <t>221</t>
  </si>
  <si>
    <t>住房保障支出</t>
  </si>
  <si>
    <t>22102</t>
  </si>
  <si>
    <t xml:space="preserve">  住房改革支出</t>
  </si>
  <si>
    <t>2210201</t>
  </si>
  <si>
    <t xml:space="preserve">    住房公积金</t>
  </si>
  <si>
    <t>2210203</t>
  </si>
  <si>
    <t xml:space="preserve">    购房补贴</t>
  </si>
  <si>
    <t>229</t>
  </si>
  <si>
    <t>22960</t>
  </si>
  <si>
    <t xml:space="preserve">  彩票公益金安排的支出</t>
  </si>
  <si>
    <t>2296002</t>
  </si>
  <si>
    <t xml:space="preserve">    用于社会福利的彩票公益金支出</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</si>
  <si>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</si>
  <si>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</si>
  <si>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</si>
  <si>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</si>
  <si>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</si>
  <si>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</si>
  <si>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</si>
  <si>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</si>
  <si>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</si>
  <si>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</si>
  <si>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</si>
  <si>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</si>
  <si>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</si>
  <si>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</si>
  <si>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</si>
  <si>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</si>
  <si>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</si>
  <si>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</si>
  <si>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</si>
  <si>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</si>
  <si>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</si>
  <si>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</si>
  <si>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</si>
  <si>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</si>
  <si>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</si>
  <si>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</si>
  <si>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</si>
  <si>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</si>
  <si>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</si>
  <si>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</si>
  <si>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</si>
  <si>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</si>
  <si>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</si>
  <si>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</si>
  <si>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</si>
  <si>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</si>
  <si>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</si>
  <si>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</si>
  <si>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</si>
  <si>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</si>
  <si>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</si>
  <si>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</si>
  <si>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</si>
  <si>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</si>
  <si>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</si>
  <si>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</si>
  <si>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</si>
  <si>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</si>
  <si>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</si>
  <si>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</si>
  <si>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</si>
  <si>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</si>
  <si>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</si>
  <si>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</si>
  <si>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</si>
  <si>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</si>
  <si>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</si>
  <si>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</si>
  <si>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</si>
  <si>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</si>
  <si>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</si>
  <si>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</si>
  <si>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</si>
  <si>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</si>
  <si>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</si>
  <si>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</si>
  <si>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</si>
  <si>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</si>
  <si>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</si>
  <si>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</si>
  <si>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</si>
  <si>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</si>
  <si>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</si>
  <si>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</si>
  <si>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</si>
  <si>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</si>
  <si>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530121210000000002631</t>
  </si>
  <si>
    <t>行政人员工资支出</t>
  </si>
  <si>
    <t>行政运行</t>
  </si>
  <si>
    <t>30101</t>
  </si>
  <si>
    <t>基本工资</t>
  </si>
  <si>
    <t>30102</t>
  </si>
  <si>
    <t>津贴补贴</t>
  </si>
  <si>
    <t>30103</t>
  </si>
  <si>
    <t>奖金</t>
  </si>
  <si>
    <t>530121210000000002632</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</si>
  <si>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</si>
  <si>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</si>
  <si>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</si>
  <si>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</si>
  <si>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</si>
  <si>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</si>
  <si>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</si>
  <si>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</si>
  <si>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</si>
  <si>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</si>
  <si>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</si>
  <si>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</si>
  <si>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</si>
  <si>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</si>
  <si>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</si>
  <si>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</si>
  <si>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殡葬</t>
  </si>
  <si>
    <t>其他行政事业单位医疗支出</t>
  </si>
  <si>
    <t>530121210000000002633</t>
  </si>
  <si>
    <t>住房公积金</t>
  </si>
  <si>
    <t>30113</t>
  </si>
  <si>
    <t>530121210000000002636</t>
  </si>
  <si>
    <t>公务用车运行维护费</t>
  </si>
  <si>
    <t>30231</t>
  </si>
  <si>
    <t>530121210000000002637</t>
  </si>
  <si>
    <t>公务交通补贴</t>
  </si>
  <si>
    <t>30239</t>
  </si>
  <si>
    <t>其他交通费用</t>
  </si>
  <si>
    <t>530121210000000002638</t>
  </si>
  <si>
    <t>工会经费</t>
  </si>
  <si>
    <t>30228</t>
  </si>
  <si>
    <t>530121210000000002639</t>
  </si>
  <si>
    <t>一般公用运转支出</t>
  </si>
  <si>
    <t>30201</t>
  </si>
  <si>
    <t>办公费</t>
  </si>
  <si>
    <t>行政单位离退休</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</si>
  <si>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</si>
  <si>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</si>
  <si>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</si>
  <si>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</si>
  <si>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</si>
  <si>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</si>
  <si>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</si>
  <si>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</si>
  <si>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</si>
  <si>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</si>
  <si>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</si>
  <si>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</si>
  <si>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</si>
  <si>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</si>
  <si>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</si>
  <si>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</si>
  <si>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</si>
  <si>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530121210000000003359</t>
  </si>
  <si>
    <t>购房补贴</t>
  </si>
  <si>
    <t>530121210000000003455</t>
  </si>
  <si>
    <t>30217</t>
  </si>
  <si>
    <t>530121221100000463749</t>
  </si>
  <si>
    <t>事业人员工资支出</t>
  </si>
  <si>
    <t>30107</t>
  </si>
  <si>
    <t>绩效工资</t>
  </si>
  <si>
    <t>530121231100001199189</t>
  </si>
  <si>
    <t>离退休人员支出</t>
  </si>
  <si>
    <t>30305</t>
  </si>
  <si>
    <t>生活补助</t>
  </si>
  <si>
    <t>530121231100001426240</t>
  </si>
  <si>
    <t>事业人员绩效奖励</t>
  </si>
  <si>
    <t>530121231100001426252</t>
  </si>
  <si>
    <t>行政人员绩效奖励</t>
  </si>
  <si>
    <t>530121231100001438956</t>
  </si>
  <si>
    <t>编外人员公用经费</t>
  </si>
  <si>
    <t>530121241100002248663</t>
  </si>
  <si>
    <t>其他人员支出</t>
  </si>
  <si>
    <t>30199</t>
  </si>
  <si>
    <t>其他工资福利支出</t>
  </si>
  <si>
    <t>05-1表</t>
  </si>
  <si>
    <t>2024年部门项目支出预算表</t>
  </si>
  <si>
    <t>项目分类</t>
  </si>
  <si>
    <t>项目单位</t>
  </si>
  <si>
    <t>经济科目编码</t>
  </si>
  <si>
    <t>经济科目名称</t>
  </si>
  <si>
    <t>本年拨款</t>
  </si>
  <si>
    <t>其中：本次下达</t>
  </si>
  <si>
    <t>专项业务类</t>
  </si>
  <si>
    <t>530121200000000000041</t>
  </si>
  <si>
    <t>城市最低生活保障专项资金</t>
  </si>
  <si>
    <t>城市最低生活保障金支出</t>
  </si>
  <si>
    <t>30306</t>
  </si>
  <si>
    <t>救济费</t>
  </si>
  <si>
    <t>民生类</t>
  </si>
  <si>
    <t>530121210000000001518</t>
  </si>
  <si>
    <t>城乡困难群众临时救助经费</t>
  </si>
  <si>
    <t>临时救助支出</t>
  </si>
  <si>
    <t>530121210000000001544</t>
  </si>
  <si>
    <t>特困人员供养经费</t>
  </si>
  <si>
    <t>城市特困人员救助供养支出</t>
  </si>
  <si>
    <t>530121210000000001545</t>
  </si>
  <si>
    <t>残疾人两项补贴经费</t>
  </si>
  <si>
    <t>残疾人生活和护理补贴</t>
  </si>
  <si>
    <t>530121210000000001550</t>
  </si>
  <si>
    <t>孤儿基本生活费；送儿童福利院代养儿童经费</t>
  </si>
  <si>
    <t>儿童福利</t>
  </si>
  <si>
    <t>530121210000000001552</t>
  </si>
  <si>
    <t>流浪乞讨人员救助经费</t>
  </si>
  <si>
    <t>流浪乞讨人员救助支出</t>
  </si>
  <si>
    <t>530121210000000002500</t>
  </si>
  <si>
    <t>社区居家养老服务中心政府购买服务补助及运营补助经费</t>
  </si>
  <si>
    <t>养老服务</t>
  </si>
  <si>
    <t>530121210000000002501</t>
  </si>
  <si>
    <t>城乡居家养老服务中心运营补助(区级配套补助)经费</t>
  </si>
  <si>
    <t>530121221100000592777</t>
  </si>
  <si>
    <t>特殊人群基本医疗保险专项经费</t>
  </si>
  <si>
    <t>城乡医疗救助</t>
  </si>
  <si>
    <t>财政对城乡居民基本养老保险基金的补助</t>
  </si>
  <si>
    <t>30311</t>
  </si>
  <si>
    <t>代缴社会保险费</t>
  </si>
  <si>
    <t>530121221100000612489</t>
  </si>
  <si>
    <t>困难人员生活补助经费</t>
  </si>
  <si>
    <t>其他城市生活救助</t>
  </si>
  <si>
    <t>530121221100000612543</t>
  </si>
  <si>
    <t>慰问困难群众经费</t>
  </si>
  <si>
    <t>530121231100001137058</t>
  </si>
  <si>
    <t>呈贡区社会福利中心（失能照护中心）房屋租金经费</t>
  </si>
  <si>
    <t>老年福利</t>
  </si>
  <si>
    <t>30214</t>
  </si>
  <si>
    <t>租赁费</t>
  </si>
  <si>
    <t>530121231100001144226</t>
  </si>
  <si>
    <t>遗体火化补助金经费</t>
  </si>
  <si>
    <t>30309</t>
  </si>
  <si>
    <t>奖励金</t>
  </si>
  <si>
    <t>530121231100001162556</t>
  </si>
  <si>
    <t>高龄津贴补助经费</t>
  </si>
  <si>
    <t>530121231100001394222</t>
  </si>
  <si>
    <t>度假区（大渔街道）社会救助岗工作人员经费</t>
  </si>
  <si>
    <t>其他民政管理事务支出</t>
  </si>
  <si>
    <t>30226</t>
  </si>
  <si>
    <t>劳务费</t>
  </si>
  <si>
    <t>530121231100001394327</t>
  </si>
  <si>
    <t>度假区（大渔街道）遗体火化奖励金经费</t>
  </si>
  <si>
    <t>530121231100001394436</t>
  </si>
  <si>
    <t>度假区（大渔街道）地名标志路牌经费</t>
  </si>
  <si>
    <t>行政区划和地名管理</t>
  </si>
  <si>
    <t>30227</t>
  </si>
  <si>
    <t>委托业务费</t>
  </si>
  <si>
    <t>530121231100001394531</t>
  </si>
  <si>
    <t>度假区（大渔街道）精减退职职工生活补助经费</t>
  </si>
  <si>
    <t>530121231100001404640</t>
  </si>
  <si>
    <t>高新区（马金铺街道）社会救助岗工作人员经费</t>
  </si>
  <si>
    <t>530121231100001405515</t>
  </si>
  <si>
    <t>高新区（马金铺街道）遗体火化奖励金经费</t>
  </si>
  <si>
    <t>530121231100001405604</t>
  </si>
  <si>
    <t>高新区（马金铺街道）地名标志路牌经费</t>
  </si>
  <si>
    <t>530121231100001405732</t>
  </si>
  <si>
    <t>高新区（马金铺街道）精减退职职工生活补助经费</t>
  </si>
  <si>
    <t>530121231100001913682</t>
  </si>
  <si>
    <t>呈贡区失能照护中心建设经费</t>
  </si>
  <si>
    <t>30906</t>
  </si>
  <si>
    <t>大型修缮</t>
  </si>
  <si>
    <t>530121231100002077148</t>
  </si>
  <si>
    <t>经济困难老年人服务补贴资金</t>
  </si>
  <si>
    <t>530121241100002262660</t>
  </si>
  <si>
    <t>呈贡区失能照护中心建设项目（区级彩票公益金）经费</t>
  </si>
  <si>
    <t>用于社会福利的彩票公益金支出</t>
  </si>
  <si>
    <t>事业发展类</t>
  </si>
  <si>
    <t>530121210000000001553</t>
  </si>
  <si>
    <t>婚姻登记收养经费</t>
  </si>
  <si>
    <t>530121210000000001755</t>
  </si>
  <si>
    <t>社会工作发展经费</t>
  </si>
  <si>
    <t>基层政权建设和社区治理</t>
  </si>
  <si>
    <t>530121210000000001756</t>
  </si>
  <si>
    <t>正常离任干部生活补助经费</t>
  </si>
  <si>
    <t>530121210000000001757</t>
  </si>
  <si>
    <t>社会治理工作经费</t>
  </si>
  <si>
    <t>530121210000000002509</t>
  </si>
  <si>
    <t>云南冲公墓墓地管理经费</t>
  </si>
  <si>
    <t>530121210000000003201</t>
  </si>
  <si>
    <t>度假（大渔片区）民政事业类移交呈贡区社会事务经费</t>
  </si>
  <si>
    <t>530121210000000003202</t>
  </si>
  <si>
    <t>高新区（马金铺）片区民政事业类社会事务经费</t>
  </si>
  <si>
    <t>530121221100000361029</t>
  </si>
  <si>
    <t>养老服务政府购买服务专项资金</t>
  </si>
  <si>
    <t>530121231100001162760</t>
  </si>
  <si>
    <t>社会救助岗工作人员经费</t>
  </si>
  <si>
    <t>530121231100001176466</t>
  </si>
  <si>
    <t>民政局党支部党建工作经费</t>
  </si>
  <si>
    <t>其他民族事务支出</t>
  </si>
  <si>
    <t>530121241100002232415</t>
  </si>
  <si>
    <t>社区建设管理工作经费</t>
  </si>
  <si>
    <t>530121241100002232663</t>
  </si>
  <si>
    <t>区划地名管理工作经费</t>
  </si>
  <si>
    <t>530121241100002233085</t>
  </si>
  <si>
    <t>政府采购及档案管理经费</t>
  </si>
  <si>
    <t>530121241100002248605</t>
  </si>
  <si>
    <t>城市社区建设项目资金</t>
  </si>
  <si>
    <t>31006</t>
  </si>
  <si>
    <t>530121241100002269992</t>
  </si>
  <si>
    <t>社会组织工作经费</t>
  </si>
  <si>
    <t>社会组织管理</t>
  </si>
  <si>
    <t>530121241100002826983</t>
  </si>
  <si>
    <t>街道区域养老服务中心建设修缮费</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</si>
  <si>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</si>
  <si>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</si>
  <si>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</si>
  <si>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</si>
  <si>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</si>
  <si>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</si>
  <si>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</si>
  <si>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</si>
  <si>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</si>
  <si>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</si>
  <si>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</si>
  <si>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</si>
  <si>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城乡困难群众临时救助经费</t>
  </si>
  <si>
    <t>坚持应救尽救，适度救助，着眼于解决基本生活困难、摆脱困境，既要尽力而为，又要量力而行。
六个街道：救助金27人×5000元/人/年=135000元</t>
  </si>
  <si>
    <t xml:space="preserve">      产出指标</t>
  </si>
  <si>
    <t>数量指标</t>
  </si>
  <si>
    <t>呈贡区（六个街道）临时救助人数</t>
  </si>
  <si>
    <t>&gt;=</t>
  </si>
  <si>
    <t>27</t>
  </si>
  <si>
    <t>人</t>
  </si>
  <si>
    <t>定量指标</t>
  </si>
  <si>
    <t>质量指标</t>
  </si>
  <si>
    <t>临时救助金社会发放率</t>
  </si>
  <si>
    <t>=</t>
  </si>
  <si>
    <t>100</t>
  </si>
  <si>
    <t>%</t>
  </si>
  <si>
    <t>时效指标</t>
  </si>
  <si>
    <t>每月按时发放率</t>
  </si>
  <si>
    <t>每月25号前</t>
  </si>
  <si>
    <t>当月的25日前根据救助户数、人数进行发放</t>
  </si>
  <si>
    <t xml:space="preserve">      效益指标</t>
  </si>
  <si>
    <t>社会效益</t>
  </si>
  <si>
    <t>政策知晓率</t>
  </si>
  <si>
    <t>生活状况改善</t>
  </si>
  <si>
    <t>逐步提高</t>
  </si>
  <si>
    <t>可持续影响</t>
  </si>
  <si>
    <t>坚持救助适度救助，既要尽力而为，又要量力而行；公开公正，过程透明。</t>
  </si>
  <si>
    <t>不断完善</t>
  </si>
  <si>
    <t>有效化解人民群众各类重大急难问题，切实兜住民生底线</t>
  </si>
  <si>
    <t xml:space="preserve">      满意度指标</t>
  </si>
  <si>
    <t>服务对象满意度</t>
  </si>
  <si>
    <t>受益对象满意度</t>
  </si>
  <si>
    <t>90%</t>
  </si>
  <si>
    <t>受益对象满意度达90%</t>
  </si>
  <si>
    <t xml:space="preserve">    城市最低生活保障专项资金</t>
  </si>
  <si>
    <t>进一步完善最低生活保障工作，规范城市低保政策实施，合理确定保障标准，使低保对象基本生活得到有效保障（应保尽保）。</t>
  </si>
  <si>
    <t>呈贡区（六个街道）城市低保人数</t>
  </si>
  <si>
    <t>95</t>
  </si>
  <si>
    <t>城市低保户数</t>
  </si>
  <si>
    <t>90</t>
  </si>
  <si>
    <t>户</t>
  </si>
  <si>
    <t>城市低保对象认定准确率</t>
  </si>
  <si>
    <t>城市低保资金社会化发放率</t>
  </si>
  <si>
    <t>城市低保资金发放及时率</t>
  </si>
  <si>
    <t>生活状况改善 提升</t>
  </si>
  <si>
    <t>与本地区经济社会发展水平相适应</t>
  </si>
  <si>
    <t>低保对象满意度</t>
  </si>
  <si>
    <t xml:space="preserve">    高新区（马金铺街道）精减退职职工生活补助经费</t>
  </si>
  <si>
    <t>切实保障六十年代初期精减退职职工生活困难问题
马金铺街道60年代精减退职职工生活补助金：3人×153元/人/月×12=5508元。</t>
  </si>
  <si>
    <t>60年代精减退职职工人数</t>
  </si>
  <si>
    <t>60年代精减退职职工生活补助金按季度社会化发放率</t>
  </si>
  <si>
    <t>60年代精减退职职工生活补助金发放及时率</t>
  </si>
  <si>
    <t>成本指标</t>
  </si>
  <si>
    <t>经济成本指标</t>
  </si>
  <si>
    <t>5508</t>
  </si>
  <si>
    <t>元</t>
  </si>
  <si>
    <t>60年代精减退职职工生活补助金发放金额</t>
  </si>
  <si>
    <t>确保社会和谐、稳定</t>
  </si>
  <si>
    <t xml:space="preserve">    高新区（马金铺街道）社会救助岗工作人员经费</t>
  </si>
  <si>
    <t>2024年1至12月份马金铺街道社会救助岗位1人，平均工资3600元/人，共计43200元。</t>
  </si>
  <si>
    <t>社会救助岗人数</t>
  </si>
  <si>
    <t>按月发放完成率</t>
  </si>
  <si>
    <t>43200</t>
  </si>
  <si>
    <t>2024年1至12月份马金铺街道救助岗1人工资经费及劳务派遣公司管理费</t>
  </si>
  <si>
    <t>街道工作正常有序开展</t>
  </si>
  <si>
    <t>解决基层民政力量薄弱问题；让民政事业事有人做、责有人负。任务完成率</t>
  </si>
  <si>
    <t>保障社会和谐</t>
  </si>
  <si>
    <t xml:space="preserve">    困难人员生活补助经费</t>
  </si>
  <si>
    <t>有效缓解“执行难”和解决因“执行难”到致的涉诉特困人员生存难问题；切实保障六十年代初期精减退职职工生活困难问题；确保社会救助工作顺利开展。。
1、涉诉救助启动资金300000元；
2、六个街道60年代精减退职职工生活补助金：6人×160元/人/月×12=11520元；
3、工作经费按本级承担救助资金3%的比例足额配备工作经费30000元</t>
  </si>
  <si>
    <t>涉诉特困人员救助率</t>
  </si>
  <si>
    <t>以会议纪要确定的户数、人数为总人数，做到应救尽就</t>
  </si>
  <si>
    <t>60年代精减退职职工生活补助人数</t>
  </si>
  <si>
    <t>2023年预计发放呈贡区（六个街道）60年代精减退职工生活补助12人</t>
  </si>
  <si>
    <t>4、工作经费：用于开展城市最低生活保障、特困人员供养、临时救助、居民经济状况核对工作。</t>
  </si>
  <si>
    <t>项</t>
  </si>
  <si>
    <t>最低生活保障、特困人员供养、临时救助、居民经济状况核对工作</t>
  </si>
  <si>
    <t>救助准确率</t>
  </si>
  <si>
    <t>救助发放是否符合标准，是否出现错发、漏发等情况</t>
  </si>
  <si>
    <t>补贴准确率</t>
  </si>
  <si>
    <t>补助发放是否符合标准，是否出现错发、漏发等情况</t>
  </si>
  <si>
    <t>救助及时率</t>
  </si>
  <si>
    <t>收到救助通知20日内核发救助金</t>
  </si>
  <si>
    <t>促进社会公平，维护社会和谐稳定</t>
  </si>
  <si>
    <t>有效促进</t>
  </si>
  <si>
    <t>特困人员满意度达90%</t>
  </si>
  <si>
    <t xml:space="preserve">    区划地名管理工作经费</t>
  </si>
  <si>
    <t>1.更换、新增设置路牌13.3万元；维护、维修地名标志牌5.085万元；
2.更新《呈贡区行政区划图》3万元；
3.开展界线实地外业勘查、界桩维护管理1.8万元；
4.区划地名工作专家论证咨询费0.6万元。</t>
  </si>
  <si>
    <t>更换、新增呈贡辖区内街路巷地名标志牌;维护、维修呈贡辖区内街路巷地名标志牌</t>
  </si>
  <si>
    <t>1087</t>
  </si>
  <si>
    <t>块</t>
  </si>
  <si>
    <t>地名标志牌设置维护</t>
  </si>
  <si>
    <t>更新《呈贡区行政区划图》</t>
  </si>
  <si>
    <t>400</t>
  </si>
  <si>
    <t>份</t>
  </si>
  <si>
    <t>开展界线界桩巡查，界线联检</t>
  </si>
  <si>
    <t>次</t>
  </si>
  <si>
    <t>区划地名工作进行专家论证次数</t>
  </si>
  <si>
    <t>当年全面做好损坏路牌维护更换以及“二维码”设置工作，上述工作完成率。</t>
  </si>
  <si>
    <t>定性指标</t>
  </si>
  <si>
    <t>确保《呈贡区行政区划图》的点状、线状、面状地物及注记标志物，与客观实际相符。</t>
  </si>
  <si>
    <t>《呈贡区行政区划图》</t>
  </si>
  <si>
    <t>界线无争议，界线界桩维护工作基本稳定</t>
  </si>
  <si>
    <t>对地名命名（更名）、行政区划等相关事项召开区级专家论证会</t>
  </si>
  <si>
    <t>区划地名工作进行专家论证</t>
  </si>
  <si>
    <t>更新《呈贡区行政区划图》、开展界线界桩巡查，界线联检；开展区划地名工作进行专家论证会</t>
  </si>
  <si>
    <t>月</t>
  </si>
  <si>
    <t>1更新《呈贡区行政区划图》；
2.开展界线实地外业勘查、界桩维护管理；
3.区划地名工作专家论证咨询费。
4.对社会组织评估审查。</t>
  </si>
  <si>
    <t>实时进行地名标志牌设置维护</t>
  </si>
  <si>
    <t>258650</t>
  </si>
  <si>
    <t>1.更换、新增设置路牌；维护、维修地名标志牌；
2.更新《呈贡区行政区划图》；
3.开展界线实地外业勘查、界桩维护管理；
4.区划地名工作专家论证咨询费。
5.对社会组织评估审查。</t>
  </si>
  <si>
    <t>提升城市形象、方便市民生活、提升地名品牌文化</t>
  </si>
  <si>
    <t>及时更新行政区划图，有效开展社会治理工作。</t>
  </si>
  <si>
    <t>维护界线附近地区稳定，促进界线附近地区经济社会健康发展。</t>
  </si>
  <si>
    <t>科学有效推进地名命名（更名）、行政区划等相关工作</t>
  </si>
  <si>
    <t>群众满意度</t>
  </si>
  <si>
    <t>1.更换、新增设置路牌；维护、维修地名标志牌；
2.更新《呈贡区行政区划图》；
3.开展界线实地外业勘查、界桩维护管理；
4.区划地名工作专家论证咨询费。</t>
  </si>
  <si>
    <t xml:space="preserve">    度假区（大渔街道）遗体火化奖励金经费</t>
  </si>
  <si>
    <t>照政府文件精神，把火化奖励金落实到位；充分体现政府对特殊人群的关心、解困；倡导和鼓励节地生态安葬，减轻群众丧葬负担，建立健全节地生态安葬奖补激励机制；
1.火化奖励金：140人×2500元/人=350000元                      
2.安葬祥和园公墓共建费：55人×2000元/冢=110000元                               
 3.安葬宜良龙宝山公墓共建费：20人×1131元/冢=22620元                               
    合计：482620元</t>
  </si>
  <si>
    <t>安葬祥和园公墓共建费人数</t>
  </si>
  <si>
    <t>55</t>
  </si>
  <si>
    <t>安葬宜良龙宝山公墓共建费人数</t>
  </si>
  <si>
    <t>20</t>
  </si>
  <si>
    <t>火化奖励金人数</t>
  </si>
  <si>
    <t>140</t>
  </si>
  <si>
    <t>按时按量完成率</t>
  </si>
  <si>
    <t>资金按月及时拔付率</t>
  </si>
  <si>
    <t>482620</t>
  </si>
  <si>
    <t>项目预算资金额度</t>
  </si>
  <si>
    <t>保障民生事项正常开展</t>
  </si>
  <si>
    <t>维护社会和谐</t>
  </si>
  <si>
    <t>保障民生事项正常开展维护社会和谐</t>
  </si>
  <si>
    <t xml:space="preserve">    特困人员供养经费</t>
  </si>
  <si>
    <t>保障特困人员基本生活，促进社会公平，维护社会和谐稳定
1、供养经费：9人×947元/人/月×12=102276元；
2、照料护理补贴：9人×475元/人/月×12=51300元,
合计153576元。</t>
  </si>
  <si>
    <t>特困人员补助人数</t>
  </si>
  <si>
    <t>特困人员补助户数</t>
  </si>
  <si>
    <t>特困供养人员资金社会发放率</t>
  </si>
  <si>
    <t>特困人员补助发放对象是否符合《特困人员认定办法》标准，是否出现错发、漏发等情况</t>
  </si>
  <si>
    <t>特困人员认定准确率</t>
  </si>
  <si>
    <t>无</t>
  </si>
  <si>
    <t>特困供养人员资金，照料护理补贴发放及时率</t>
  </si>
  <si>
    <t>每月20日前</t>
  </si>
  <si>
    <t>特困人员供养经费和照料护理补贴每月20日前拨付兑现到特困人员个人账户</t>
  </si>
  <si>
    <t>有效保障特困人群基本生活</t>
  </si>
  <si>
    <t>有效保障</t>
  </si>
  <si>
    <t>辖区居民对本项目整体是否满意</t>
  </si>
  <si>
    <t xml:space="preserve">    社会组织工作经费</t>
  </si>
  <si>
    <t>将每年社会组织抽查审计纳入政府购买服务，以16家社会组织为基数，每家按1300元预计，合计20800元。</t>
  </si>
  <si>
    <t>规范社会组织，社会组织评估</t>
  </si>
  <si>
    <t>29</t>
  </si>
  <si>
    <t>家</t>
  </si>
  <si>
    <t>完成对社会组织评估</t>
  </si>
  <si>
    <t>20800</t>
  </si>
  <si>
    <t>提升社会组织品质，更好为社会提供服务</t>
  </si>
  <si>
    <t>社会组织和群众满意度</t>
  </si>
  <si>
    <t xml:space="preserve">    政府采购及档案管理经费</t>
  </si>
  <si>
    <t>1.按照《云南省民政厅关于进一步统一规范民政视频会议系统建设标准的通知》（云民办〔2018〕17号）精神，以及昆明市民政视频会议系统建设工作会安排，做好民政视频会议系统专线维护。
2.做好区民政局档案管理工作，按时限向呈贡区档案馆移交档案。
共计30000元：其中昆明市民政视频专线维护费用10000 元，档案整理费用20000元。</t>
  </si>
  <si>
    <t>2024年省市民政电视电话会议系统维护</t>
  </si>
  <si>
    <t>个</t>
  </si>
  <si>
    <t>民政局各业务科室2022年、2023年、2024年文书档案、实物档案、照片档案、电子档案</t>
  </si>
  <si>
    <t>档案个数</t>
  </si>
  <si>
    <t>档案规范化整理通过认定工作</t>
  </si>
  <si>
    <t>如期通过</t>
  </si>
  <si>
    <t>年</t>
  </si>
  <si>
    <t>确保正常办公</t>
  </si>
  <si>
    <t>正常运行</t>
  </si>
  <si>
    <t>系统正常使用年限</t>
  </si>
  <si>
    <t>30000</t>
  </si>
  <si>
    <t>通过购买服务完成档案规范化认定工作20000元；省市民政电视电话会议系统线路及维护费用10000元。</t>
  </si>
  <si>
    <t>促进民政事业发展，社会和谐，提升工作效率</t>
  </si>
  <si>
    <t>民政局全体职工满意率</t>
  </si>
  <si>
    <t xml:space="preserve">    遗体火化补助金经费</t>
  </si>
  <si>
    <t>云南冲农村公益性公墓内做到“见树不见墓”的目标；群众祭扫墓区道路逐渐得到改善；墓地管理人员水平进步一提升；逐步改变人们传统殡葬习俗，提高人民群众文明祭祀意识，积极推行文明生态安葬
1.火化奖励金呈贡区：320人×2500元/人=800000元
2.无名无主尸体火化费：10具×1000元/具=10000元         
合计：810000元</t>
  </si>
  <si>
    <t>火化奖励金 人数</t>
  </si>
  <si>
    <t>320</t>
  </si>
  <si>
    <t>无名无主尸体火化人</t>
  </si>
  <si>
    <t>&lt;=</t>
  </si>
  <si>
    <t>10人</t>
  </si>
  <si>
    <t>发放准确率</t>
  </si>
  <si>
    <t>按月发放</t>
  </si>
  <si>
    <t>810000</t>
  </si>
  <si>
    <t>预算资金</t>
  </si>
  <si>
    <t>通过发放火化奖励金；无主尸体火化费；充分体现政府对特殊人群的关心、解困；减轻群众丧葬负担，建立健全节地生态安葬奖补激励机制，美化城市投资环境；殡葬宣传，使群众认识有了很大的提高，陈规陋俗逐步得到改变</t>
  </si>
  <si>
    <t>通过发放火化奖励金；特殊困难群体火化补助金；无主尸体火化费群众满意度≥95%</t>
  </si>
  <si>
    <t xml:space="preserve">    特殊人群基本医疗保险专项经费</t>
  </si>
  <si>
    <t>解决特殊人群（低保对象、特困人员）看病就医问题。  
六个街道医疗：60人×410元/人/年=24600元。
六个街道养老保险：20人*60元/人/年=1200元。</t>
  </si>
  <si>
    <t>特殊人群（低保对象、特困人员）医疗保险人数</t>
  </si>
  <si>
    <t>60</t>
  </si>
  <si>
    <t>救助特殊人群</t>
  </si>
  <si>
    <t>特殊人群（低保对象、特困人员）养老保险人数</t>
  </si>
  <si>
    <t>确保特殊人群（低保对象、特困人员）参保率</t>
  </si>
  <si>
    <t>确保特殊人群（低保对象、特困人员）参保</t>
  </si>
  <si>
    <t>特殊人群（低保对象、特困人员）按时参保</t>
  </si>
  <si>
    <t>12月31日</t>
  </si>
  <si>
    <t>12月31日前</t>
  </si>
  <si>
    <t>城乡居民医疗、养老救助</t>
  </si>
  <si>
    <t>有效果</t>
  </si>
  <si>
    <t>城乡居民医疗救助</t>
  </si>
  <si>
    <t>促进社会公平，维护社会和谐稳定。</t>
  </si>
  <si>
    <t>不断完善，逐步提高</t>
  </si>
  <si>
    <t>救助是否及时</t>
  </si>
  <si>
    <t xml:space="preserve">    度假区（大渔街道）社会救助岗工作人员经费</t>
  </si>
  <si>
    <t>解决基层社会救助工作力量不足的突出问题，进一步转变政府职能，推广和规范政府购买服务，确保事有人干、责有人负，发挥好社会救助在维护社会和谐稳定中的积极作用。
2024年1至12月份大渔街道社会救助岗位1人，平均工资3600元/人，共计43200元。</t>
  </si>
  <si>
    <t>大渔街道社会救助岗位</t>
  </si>
  <si>
    <t>资金及时拔付</t>
  </si>
  <si>
    <t>按月及时拔付</t>
  </si>
  <si>
    <t>社会管理事务开展时间</t>
  </si>
  <si>
    <t>1-12月</t>
  </si>
  <si>
    <t>预算资金额度</t>
  </si>
  <si>
    <t>保障民生事项正常开展，达到维护社会和谐的目的</t>
  </si>
  <si>
    <t>困难群众救助满意度</t>
  </si>
  <si>
    <t>困难群众救助满意度达100%</t>
  </si>
  <si>
    <t xml:space="preserve">    慰问困难群众经费</t>
  </si>
  <si>
    <t>为体现党和政府对困难群众的关心关怀，按照区委、区政府关于春节走访慰问系列活动工作方案的安排和要求，在春节前组织对各街道、社区困难群众、特困供养人员、困难党员、社区民政对象等困难人员进行走访慰问，送上节日慰问金（物品）。
呈贡区：共计139350元
1.区级领导慰问：每个街道5户，共30户，600元/户，共18000元；米、油各一份，150元/份，4500元，合计22500元；
2.特困供养人员：6人，600元/人，3600元；
3.孤儿和事实无人抚养儿童：7人，600元/人，4200元，米、油各一份，150元/份，1050元，合计5250元
4.呈贡区6个街道54个社区困难群众慰问：每个社区5户，共270户，400元/户，共108000元。</t>
  </si>
  <si>
    <t>慰问街道户数</t>
  </si>
  <si>
    <t>30</t>
  </si>
  <si>
    <t>预计2023年春节慰问街道户数30户</t>
  </si>
  <si>
    <t>慰问特困供养人员人数</t>
  </si>
  <si>
    <t>预计2023年春节慰问特困供养人员人数6人</t>
  </si>
  <si>
    <t>慰问社会散居孤儿和事实无人抚养儿童人数</t>
  </si>
  <si>
    <t>预计2023年慰问社会散居孤儿和事实无人抚养儿童人数7人</t>
  </si>
  <si>
    <t>慰问各社区困难群众户数</t>
  </si>
  <si>
    <t>270</t>
  </si>
  <si>
    <t>各社区困难群众户数270户</t>
  </si>
  <si>
    <t>呈贡区慰问准确率</t>
  </si>
  <si>
    <t>呈贡区慰问准确率达到100%</t>
  </si>
  <si>
    <t>春节慰问时间</t>
  </si>
  <si>
    <t>1月31日</t>
  </si>
  <si>
    <t>在2月前开展春节慰问活动</t>
  </si>
  <si>
    <t>体现党和政府对各类困难人员的关心关怀</t>
  </si>
  <si>
    <t>100%</t>
  </si>
  <si>
    <t>呈贡区慰问对象满意度达到100%</t>
  </si>
  <si>
    <t xml:space="preserve">    度假区（大渔街道）精减退职职工生活补助经费</t>
  </si>
  <si>
    <t>切实保障六十年代初期精减退职职工生活困难问题
大渔街道60年代精减退职职工生活补助金：3人×153元/人/月×12=5508元。</t>
  </si>
  <si>
    <t>大渔街道60年代精减退职职工人数</t>
  </si>
  <si>
    <t>发放完成率</t>
  </si>
  <si>
    <t>每季度末20日前</t>
  </si>
  <si>
    <t>发放资金预算额度</t>
  </si>
  <si>
    <t>保障收益享受正常补助</t>
  </si>
  <si>
    <t>收益对象满意度</t>
  </si>
  <si>
    <t xml:space="preserve">    婚姻登记收养经费</t>
  </si>
  <si>
    <t>保证呈贡区民政局婚姻登记处工作正常运作
为婚姻当事人做好服务工作
共计：15000元。
1.预计购买婚姻证件5000本，每本1元，共5000元；2.办公及宣传经费10000元，其中：办公耗材7000元，宣传经费3000元。</t>
  </si>
  <si>
    <t>婚姻登记证本数</t>
  </si>
  <si>
    <t>5000</t>
  </si>
  <si>
    <t>本</t>
  </si>
  <si>
    <t>购买婚姻登记证本数10000本</t>
  </si>
  <si>
    <t>完成各项任务时间</t>
  </si>
  <si>
    <t>1月-11月</t>
  </si>
  <si>
    <t>12月31日前完成各项任务</t>
  </si>
  <si>
    <t>21000</t>
  </si>
  <si>
    <t>婚姻登记工作认知度</t>
  </si>
  <si>
    <t>提高婚姻登记服务水平</t>
  </si>
  <si>
    <t>有效保障被收养未成年人的合法权益</t>
  </si>
  <si>
    <t>婚姻登记当事人满意度</t>
  </si>
  <si>
    <t>95%</t>
  </si>
  <si>
    <t>受益对象满意度≥95%</t>
  </si>
  <si>
    <t xml:space="preserve">    正常离任干部生活补助经费</t>
  </si>
  <si>
    <t>2023年保障正常离任退休老干部的基本生活水平，提高生活质量，提高居民的幸福感；鼓励离职的半脱产干部发展生产，克服困难，做好组织和管理工作，切实加强农村基层组织建设。
资金明细：每人每月平均670元，共计723600元。（90人×670元/月×12月=723600元）</t>
  </si>
  <si>
    <t>呈贡区正常离任村干部数</t>
  </si>
  <si>
    <t>发放呈贡区正常离任村干部生活补助90人</t>
  </si>
  <si>
    <t>正常离任退休干部生活补助覆盖率</t>
  </si>
  <si>
    <t>发放对象是否符合标准，是否出现错发、漏发等情况</t>
  </si>
  <si>
    <t>发放及时性</t>
  </si>
  <si>
    <t>1季度发放一次</t>
  </si>
  <si>
    <t>季度</t>
  </si>
  <si>
    <t>补助是否按季度发放</t>
  </si>
  <si>
    <t>加强正常离任村干部生活保障水平</t>
  </si>
  <si>
    <t>有效保障正常离任村干部生活水平</t>
  </si>
  <si>
    <t>正常离任村干部满意度</t>
  </si>
  <si>
    <t>98%</t>
  </si>
  <si>
    <t>正常离任村干部满意度达到98%</t>
  </si>
  <si>
    <t xml:space="preserve">    社区建设管理工作经费</t>
  </si>
  <si>
    <t>组织呈贡区街道分管领导、民政助理员、社区干部、社区工作者等开展能力提升培训；社区机制牌子规范经费。 对全区约286名社区干部进行培训，提升和加强社区干部政治觉悟、专业素养和业务水平，提高工作积极性和热情，让社区工作人员更地好完成社区各项管理和服务工作；规范六个街道54个社区的机制牌子。一、社区干部教育培训经费74520元；二、社区机制牌子规范经费30000元。</t>
  </si>
  <si>
    <t>社区干部教育培训</t>
  </si>
  <si>
    <t>216</t>
  </si>
  <si>
    <t>社区干部教育培训 216名</t>
  </si>
  <si>
    <t>新建城市社区机制牌</t>
  </si>
  <si>
    <t>批</t>
  </si>
  <si>
    <t>新建城市社区机制牌1批</t>
  </si>
  <si>
    <t>社区干部教育培训出勤率</t>
  </si>
  <si>
    <t>98</t>
  </si>
  <si>
    <t>新建城市社区机制牌补助率</t>
  </si>
  <si>
    <t>项目完成时效</t>
  </si>
  <si>
    <t>组织呈贡区街道分管领导、民政助理员、社区干部、社区工作者等开展能力提升培训；社区机制牌子规范经费。</t>
  </si>
  <si>
    <t>104520</t>
  </si>
  <si>
    <t>提升社区民主管理能力 ；提高社区干部工作能力</t>
  </si>
  <si>
    <t>社区满意度 ；社区居民满意度 ；社区干部培训满意度</t>
  </si>
  <si>
    <t xml:space="preserve">    高新区（马金铺）片区民政事业类社会事务经费</t>
  </si>
  <si>
    <t>2024年高新区（马金铺）片区民政事业类社会事务经费明细：1.城市低保609520元；2.特困人员:供养经费227640元；3.临时救助金125000 元；4.特殊人群基本医疗保险参保缴费资金 12300元；5.残疾人两项补贴377400元；6.孤儿等困境儿童生活费 10440元；7.高龄津贴642720元。8.春节走访慰问52000元；9.特殊人群基本养老保险参保缴费资金2000元。</t>
  </si>
  <si>
    <t>马金铺托管事项</t>
  </si>
  <si>
    <t>社会管理事务事项9项</t>
  </si>
  <si>
    <t>保障资金及时拔付</t>
  </si>
  <si>
    <t>保障资金及时拔付率100%</t>
  </si>
  <si>
    <t>资金拔付时间</t>
  </si>
  <si>
    <t>2024年1-12月</t>
  </si>
  <si>
    <t>资金拔付时间为2024年1-12月</t>
  </si>
  <si>
    <t>2059020</t>
  </si>
  <si>
    <t>民生资金保障</t>
  </si>
  <si>
    <t>民生资金保障、保障社会和谐</t>
  </si>
  <si>
    <t>维系困难群众基本生活</t>
  </si>
  <si>
    <t>困难群众及低保人员满意度</t>
  </si>
  <si>
    <t>困难群众及低保人员满意度达100%</t>
  </si>
  <si>
    <t xml:space="preserve">    流浪乞讨人员救助经费</t>
  </si>
  <si>
    <t>开展定期不定期巡查，对辖区内流浪乞讨人员开展救助服务，对自愿接受救助，提供临时救助，或提供返乡车票协助返乡，或提供生活救助、医疗救助等；协助相关部门开展城市环境整治，冬春季节开展“寒冬送温暖”活动，对街头露宿人员送上棉衣和食品，避免出现救助不及时造成的极端情况；承担呈贡区户籍精神疾病患者入住市精神病院治疗医药费。
1.流浪乞讨第三方购买服务151840元。
2.精神病人医疗费补助：15人×80元×12个月＝14400元；
合计：166240元</t>
  </si>
  <si>
    <t>流浪乞讨人员人数</t>
  </si>
  <si>
    <t>220</t>
  </si>
  <si>
    <t>人次</t>
  </si>
  <si>
    <t>次预计2023开展临时救助人数220人</t>
  </si>
  <si>
    <t>精神疾病患者人数</t>
  </si>
  <si>
    <t>15</t>
  </si>
  <si>
    <t>预计2023年补助精神病人数120人次</t>
  </si>
  <si>
    <t>救助准确率达到100%</t>
  </si>
  <si>
    <t>完成各项工作时间</t>
  </si>
  <si>
    <t>分钟</t>
  </si>
  <si>
    <t>2023年12月31日前完成各项工作任务</t>
  </si>
  <si>
    <t>166240</t>
  </si>
  <si>
    <t>临时救助费； 
精神病院治疗每月治疗费</t>
  </si>
  <si>
    <t>确保流浪乞讨人员和精神疾病患者“应救尽救”</t>
  </si>
  <si>
    <t>受益对象满意度达到95%</t>
  </si>
  <si>
    <t xml:space="preserve">    度假区（大渔街道）地名标志路牌经费</t>
  </si>
  <si>
    <t>预计完成20块损坏路牌及二维码更换设置工作，以及197块路牌日常维护、维修、清洗工作。
1、2024年预计更换、新增设置大渔街道辖区内街路巷地名标志牌20块×1900元/块，需经费：38000元。
2、维护、维修大渔街道辖区内街路巷地名标志牌197块×50元/块，需经费：9850元。
3、预计制作“二维码”地名标志牌20块×960元/块，需经费：19200元。</t>
  </si>
  <si>
    <t>2024年更换、新增大渔街道辖区内街路巷地名标志牌</t>
  </si>
  <si>
    <t>度假区托管地名标志牌相关事项</t>
  </si>
  <si>
    <t>维护大渔街道辖区内街路巷地名标志牌</t>
  </si>
  <si>
    <t>197</t>
  </si>
  <si>
    <t>制作“二维码”地名标志牌</t>
  </si>
  <si>
    <t>按相关质量要求完成地名标志牌等的更换</t>
  </si>
  <si>
    <t>相关事务开展时间</t>
  </si>
  <si>
    <t>67050</t>
  </si>
  <si>
    <t>开展相关事务预算资金</t>
  </si>
  <si>
    <t>持续推动社会和谐</t>
  </si>
  <si>
    <t xml:space="preserve">    社区居家养老服务中心政府购买服务补助及运营补助经费</t>
  </si>
  <si>
    <t>确保运营的居家养老服务中心正常运转
呈贡区六个街道：共计：3609360元                                                                                                                                            
 1.60周岁的散居“五保”、“三无老人”、市级以上劳模：15人×300元×12个月=54000元；
2.60周岁生活不能自理低保老人，年满70周岁的重度残疾老人：10人×200元×12个月=24000元；
3.80周岁以上的空巢、独居老年人：714人×100元×12个月=856800元；
4.对运营的社区居家养老服务中心给予运营补助工作人员：112人×1990元×12个月=2674560元</t>
  </si>
  <si>
    <t>社区居家养老服务中心数量</t>
  </si>
  <si>
    <t>发放人数</t>
  </si>
  <si>
    <t>851</t>
  </si>
  <si>
    <t>社区居家养老服务中心政府购买服务及运营补助率</t>
  </si>
  <si>
    <t>日</t>
  </si>
  <si>
    <t>2022年12月31日前完成各项工作时间</t>
  </si>
  <si>
    <t>3609360</t>
  </si>
  <si>
    <t>社区居家养老服务中心政府购买服务及运营补助预算资金</t>
  </si>
  <si>
    <t>老人满意、子女减负、社会和谐率</t>
  </si>
  <si>
    <t>有效解决社区老年人居家养老问题，促进和谐社区、和谐社会建设</t>
  </si>
  <si>
    <t>确保运营的居家养老服务中心正常运转</t>
  </si>
  <si>
    <t>可持续</t>
  </si>
  <si>
    <t>老年人对居家养老服务工作满意度</t>
  </si>
  <si>
    <t>老年人对居家养老服务工作满意率</t>
  </si>
  <si>
    <t xml:space="preserve">    孤儿基本生活费；送儿童福利院代养儿童经费</t>
  </si>
  <si>
    <t>2024年对呈贡区社会散居孤儿给予每月基本生活保障，确保孤儿和符合条件的事实无人抚养儿童“应保尽保”。
呈贡区：共计104784元
1.社会散居孤儿和事实无人抚养儿童生活费：174元×10人×12个月＝20880元；
2.福利院集中收养孤儿生活费：874元×8人×12个月＝83904元；</t>
  </si>
  <si>
    <t>社会散居孤儿和事实无人抚养儿童人数</t>
  </si>
  <si>
    <t>集中收养孤儿人数</t>
  </si>
  <si>
    <t>发放准确率达到100%</t>
  </si>
  <si>
    <t>每月10日前</t>
  </si>
  <si>
    <t>呈贡区每月10日前完成发放</t>
  </si>
  <si>
    <t>104784</t>
  </si>
  <si>
    <t>按标准预计发放资金</t>
  </si>
  <si>
    <t>呈贡区的孤儿和符合条件的事实无人抚养儿童“应保尽保”</t>
  </si>
  <si>
    <t>确保呈贡区的孤儿和符合条件的事实无人抚养儿童“应保尽保”</t>
  </si>
  <si>
    <t>受益对象满意率</t>
  </si>
  <si>
    <t>受益对象满意率达100%</t>
  </si>
  <si>
    <t xml:space="preserve">    呈贡区社会福利中心（失能照护中心）房屋租金经费</t>
  </si>
  <si>
    <t>呈贡区社会福利中心（失能照护中心）房屋租金，6380㎡*23元/㎡</t>
  </si>
  <si>
    <t>租用房屋数</t>
  </si>
  <si>
    <t>6380</t>
  </si>
  <si>
    <t>平方米</t>
  </si>
  <si>
    <t>房屋合格率</t>
  </si>
  <si>
    <t>房屋租用时间</t>
  </si>
  <si>
    <t>2年3个月</t>
  </si>
  <si>
    <t>440220</t>
  </si>
  <si>
    <t>房屋租金预算金额</t>
  </si>
  <si>
    <t>解决我区兜底老年人供养问题</t>
  </si>
  <si>
    <t>入住老年人满意度</t>
  </si>
  <si>
    <t xml:space="preserve">    社会工作发展经费</t>
  </si>
  <si>
    <t>切实提高社会工作者的专业能力，使其具备相应的工作资格和素质。提高呈贡区社区工作者的持证率，培养造就一支数量足、结构优、能力强、素质高的社会工作服务人才队伍，顺应新时期创新社会治理的新要求，更好地服从、服务于呈贡新区建设。引进3名社工人才，进一步加强对社会工作人才的培养.
资金明细：
 社会工作人才经费。（共计18万元）每人每月给予5000元补助，共计18万元。（3人*5000元/月*12月=18万）</t>
  </si>
  <si>
    <t>社会工作人才引进</t>
  </si>
  <si>
    <t>社会工作人才引进3人</t>
  </si>
  <si>
    <t>社会工作者职业水平考前培训达标率</t>
  </si>
  <si>
    <t>社会工作者职业水平考前培训达标率98%</t>
  </si>
  <si>
    <t>督导完成率</t>
  </si>
  <si>
    <t>是否完成8个街道需督导事项的全部督导工作</t>
  </si>
  <si>
    <t>引进社工人才</t>
  </si>
  <si>
    <t>引进社工人才时间为2023年1-12月</t>
  </si>
  <si>
    <t>培育优秀社会工作人才</t>
  </si>
  <si>
    <t>社会工作人才满意度</t>
  </si>
  <si>
    <t>社会工作人员满意度达到100%</t>
  </si>
  <si>
    <t>居民群众满意度</t>
  </si>
  <si>
    <t xml:space="preserve">    度假（大渔片区）民政事业类移交呈贡区社会事务经费</t>
  </si>
  <si>
    <t>2024年度假（大渔片区）民政事业类移交呈贡区社会事务经费明细：1.城市低保152800元；2.特困人员供养经费91856元；3.临时救助金5000元；4.特殊人群基本医疗保险参保缴费资金9840元；5.残疾人两项补贴307800元；6.孤儿等困境儿童生活费4176元；7.高龄津贴548400元.8.春节走访慰问35000元；9.特殊人群基本养老保险参保缴费资金1000元。</t>
  </si>
  <si>
    <t>度假区托管事项</t>
  </si>
  <si>
    <t>度假区（大渔片区）社会管理事项12个</t>
  </si>
  <si>
    <t>资金按月及时拔付</t>
  </si>
  <si>
    <t>社会管理事务开展时间为1-12月</t>
  </si>
  <si>
    <t>1200872</t>
  </si>
  <si>
    <t>稳定</t>
  </si>
  <si>
    <t>持续推动社会稳定和谐</t>
  </si>
  <si>
    <t xml:space="preserve">    呈贡区失能照护中心建设经费</t>
  </si>
  <si>
    <t>建设完成呈贡区社会福利中心（失能照护中心）项目拟投资2281.22万元，2022年-2023年拨付1006.8752万元，后续还需支付1064万元。本年预算资金54.0934万元。</t>
  </si>
  <si>
    <t>工程数量</t>
  </si>
  <si>
    <t>个/标段</t>
  </si>
  <si>
    <t>反映工程的数量。</t>
  </si>
  <si>
    <t>竣工验收合格率</t>
  </si>
  <si>
    <t>反映项目验收情况。</t>
  </si>
  <si>
    <t>计划完工率</t>
  </si>
  <si>
    <t>反映工程按计划完工情况。</t>
  </si>
  <si>
    <t>受益人群覆盖率</t>
  </si>
  <si>
    <t>反映项目设计受益人群或地区的实现情况。
受益人群覆盖率=（实际实现受益人群数/计划实现受益人群数）*100%</t>
  </si>
  <si>
    <t>受益人群满意度</t>
  </si>
  <si>
    <t>调查人群中对设施建设或设施运行的满意度。</t>
  </si>
  <si>
    <t xml:space="preserve">    社会救助岗工作人员经费</t>
  </si>
  <si>
    <t>解决基层社会救助工作力量不足的突出问题，进一步转变政府职能，推广和规范政府购买服务，确保事有人干、责有人负，发挥好社会救助在维护社会和谐稳定中的积极作用。
2024年1至12月份区民政局社会救助岗位3人,平均工资3600元/人，合计129600元。</t>
  </si>
  <si>
    <t>按文件编核定社会救助岗人数</t>
  </si>
  <si>
    <t>发放时间</t>
  </si>
  <si>
    <t>元/月</t>
  </si>
  <si>
    <t>考核发放</t>
  </si>
  <si>
    <t>129600</t>
  </si>
  <si>
    <t>1.159号+昆明市呈贡区人民政府办公室关于印发呈贡区购买社会救助服务管理办法（试行）的通知
2.关于加快推进政府购买服务___加强基层社会救助经办服务能力的通知
3.关于进一步加快推进政府购买服务加强基层社会救助经办服务能力的通知</t>
  </si>
  <si>
    <t>工作表现</t>
  </si>
  <si>
    <t>达标</t>
  </si>
  <si>
    <t>考核</t>
  </si>
  <si>
    <t>救助岗人员满意度</t>
  </si>
  <si>
    <t xml:space="preserve">    高新区（马金铺街道）遗体火化奖励金经费</t>
  </si>
  <si>
    <t>1.按照政府文件精神，把火化奖励金落实到位2.倡导和鼓励节地生态安葬，减轻群众丧葬负担，建立健全节地生态安葬奖补激励机制
1.火化奖励金：181人×2600元/人=470600元                      
2.公墓共建费：181人×3200元/人=579200元</t>
  </si>
  <si>
    <t>发放火化奖励金人数</t>
  </si>
  <si>
    <t>181</t>
  </si>
  <si>
    <t>发放公墓共建费人数</t>
  </si>
  <si>
    <t>按月发放，按时发放率</t>
  </si>
  <si>
    <t>按时发放率</t>
  </si>
  <si>
    <t>1049800</t>
  </si>
  <si>
    <t>预算项目资金</t>
  </si>
  <si>
    <t>减轻群众丧葬负担，建立健全节地生态安葬奖补激励机制</t>
  </si>
  <si>
    <t>通过发放火化奖励金；公墓共建费；充分体现政府对特殊人群的关心、解困；减轻群众丧葬负担，建立健全节地生态安葬奖补激励机制，美化城市投资环境；殡葬宣传，使群众认识有了很大的提高，陈规陋俗逐步得到改变</t>
  </si>
  <si>
    <t>发放火化奖励金；公墓墓穴补助费群众满意度</t>
  </si>
  <si>
    <t xml:space="preserve">    高新区（马金铺街道）地名标志路牌经费</t>
  </si>
  <si>
    <t>1、2024年预计更换、新增设置马金铺街道辖区内街路巷地名标志牌约34块×1900元/块，需经费：64600元。 
2、维护、维修马金铺街道辖区内街路巷地名标志牌233块×50元/块，需经费：11650元。
3、预计制作“二维码”地名标志牌34块×960元/块，需经费：32640元。</t>
  </si>
  <si>
    <t>2024年更换马金铺街道辖区内街路巷地名标志牌数量</t>
  </si>
  <si>
    <t>34</t>
  </si>
  <si>
    <t>维护马金铺街道辖区内街路巷地名标志牌数量</t>
  </si>
  <si>
    <t>233</t>
  </si>
  <si>
    <t>制作“二维码”地名标志牌数量</t>
  </si>
  <si>
    <t>当年全面做好损坏路牌维修上述工作完成率</t>
  </si>
  <si>
    <t>损坏路牌维修</t>
  </si>
  <si>
    <t>每天开展</t>
  </si>
  <si>
    <t>适时开展</t>
  </si>
  <si>
    <t>108890</t>
  </si>
  <si>
    <t>本项目预算资金</t>
  </si>
  <si>
    <t>通过对呈贡区城市设施建设完善，群众满意度</t>
  </si>
  <si>
    <t xml:space="preserve">    呈贡区失能照护中心建设项目（区级彩票公益金）经费</t>
  </si>
  <si>
    <t>完成呈贡区失能照护中心项目建设</t>
  </si>
  <si>
    <t>反映工程数量</t>
  </si>
  <si>
    <t>反映项目验收合格率</t>
  </si>
  <si>
    <t>反映工程按计划完工情况</t>
  </si>
  <si>
    <t>900000</t>
  </si>
  <si>
    <t>区级资金</t>
  </si>
  <si>
    <t>反映项目受益人群实际情况</t>
  </si>
  <si>
    <t>受益人群中对设施建设或设施运行的满意度</t>
  </si>
  <si>
    <t xml:space="preserve">    城市社区建设项目资金</t>
  </si>
  <si>
    <t>六个街道8个社区13个点，分别为：斗南街道花田里社区；龙城街道龙城片区；洛龙街道吾悦广场、花香满径、中交雅郡、昆铁锦绣家园片区；乌龙街道实力心城和惠景园片区、七彩云南19栋；吴家营街道涌鑫哈佛片区及云南大学片区；雨花街道蓝光天娇城小区一期三期片区和颐明园小区云南白药集团片区。建设项目总面积为：10210.64㎡，工程总价1335.98万元，已支付624.7万元，还需要711.28万元，本年预算50万元。</t>
  </si>
  <si>
    <t>建设8个城市社区</t>
  </si>
  <si>
    <t>昆明市呈贡区发展和改革局《关于呈贡区2022年城市社区建设项目可行性研究报告的批复》 呈发改复【2022】42号</t>
  </si>
  <si>
    <t>13个点位的建</t>
  </si>
  <si>
    <t>建设项目验收合格</t>
  </si>
  <si>
    <t>建设项目资金支付</t>
  </si>
  <si>
    <t>500000</t>
  </si>
  <si>
    <t>提升社区工作在社会治理方面专业化</t>
  </si>
  <si>
    <t>社区居民满意度</t>
  </si>
  <si>
    <t xml:space="preserve">    城乡居家养老服务中心运营补助(区级配套补助)经费</t>
  </si>
  <si>
    <t>认真贯彻落实省市相关文件精神及要求，推进社区居家养老服务工作的健康有序发展，完善居家养老服务设施，提高服务质量和水平，切实保障和改善民生，促进和谐社区、和谐社会建设。
2024年对27个运营的社区居家养老中心按相应承接比例和标准给予运营补助
资金明细：呈贡区六个街道： 2024年27个运营城乡居家养老服务中心2.4万元补助，其中区级配套补助70%，为16800元/个/年。 共计：27个×16800元=453600元。</t>
  </si>
  <si>
    <t>运营补助发放个数</t>
  </si>
  <si>
    <t>2023年完成22个社区居家养老服务中心运营补助发放</t>
  </si>
  <si>
    <t>补助发放准确性</t>
  </si>
  <si>
    <t>补助发放是否按照《关于做好2021年度养老服务机构（站）补助评估工作的通知》（昆民通〔2021〕11号）标准，补助对象是否经过评估</t>
  </si>
  <si>
    <t>2023年12月31日前完成各项工作</t>
  </si>
  <si>
    <t>453600</t>
  </si>
  <si>
    <t>根据补助申请标准，申请补助的养老机构入住老年人满意度达100%</t>
  </si>
  <si>
    <t xml:space="preserve">    民政局党支部党建工作经费</t>
  </si>
  <si>
    <t>一是抓实党建基础工作，推进民政事业新风貌。持续推进党的政治建设、思想建设、组织建设、作风建设、纪律建设，抓稳扛牢管党治党主体责任，持之以恒正风肃纪；二是拧紧思想总开关，夯实思想基础，坚持用好思想政治工作方式方法，持续强化理论中心组学习，带动支部跟进学；三是加强组织建设，夯实基层战斗堡垒，持续深化支部规范化建设，全面提升党建业务融合成效。
呈贡区民政局党支部共有党员22名：22*1000元/人=22000元。</t>
  </si>
  <si>
    <t>党员教育报刊，资料</t>
  </si>
  <si>
    <t>完成报刊、学习资料订阅</t>
  </si>
  <si>
    <t>教育培训党员和基层党务工作人员所产生的伙食费、师资费、资料费</t>
  </si>
  <si>
    <t>22</t>
  </si>
  <si>
    <t>完成党员教育培训</t>
  </si>
  <si>
    <t>一是完成2024年党员教育报刊、资料征订；二是完成支部党员、党务工作人员教育培训</t>
  </si>
  <si>
    <t>2024年12月10日前</t>
  </si>
  <si>
    <t>引导党员领导干部强能力、转作风、重实干、促发展，铸造高素质专业化的党员先锋队伍</t>
  </si>
  <si>
    <t>持续推进党的政治建设、思想建设、组织建设、作风建设、纪律建设</t>
  </si>
  <si>
    <t>党员满意度</t>
  </si>
  <si>
    <t xml:space="preserve">    云南冲公墓墓地管理经费</t>
  </si>
  <si>
    <t>云南冲农村公益性公墓内做到“见树不见墓”的目标；群众祭扫墓区道路逐渐得到改善；墓地管理人员水平进步一提升；逐步改变人们传统殡葬习俗，提高人民群众文明祭祀意识，积极推行文明生态安葬
云南冲墓区管理人员工资：3人×12个月×1990元=71640元</t>
  </si>
  <si>
    <t>墓区管理人员人数</t>
  </si>
  <si>
    <t>保障墓区管理人员人数3人，保障公墓管理工作正常开展</t>
  </si>
  <si>
    <t>质量达标率</t>
  </si>
  <si>
    <t>云南冲墓地维修工作开展后基本达到施工要求</t>
  </si>
  <si>
    <t>墓区管理人员工资</t>
  </si>
  <si>
    <t>工作日</t>
  </si>
  <si>
    <t>在2023年清明节、冬至节前清理完成云南冲墓区岁修，包含清理停车场杂草、道路两侧水沟、焚烧炉灰道等</t>
  </si>
  <si>
    <t>71640</t>
  </si>
  <si>
    <t>提高墓区管理人员水平</t>
  </si>
  <si>
    <t>逐步提高墓区管理人员水平</t>
  </si>
  <si>
    <t>生态效益</t>
  </si>
  <si>
    <t>坟山绿化做到“青山白化”现象的重大改变，水土保护提升</t>
  </si>
  <si>
    <t>群众满意度为95%</t>
  </si>
  <si>
    <t>通过进一步提高管理人员水平，公墓脏乱差的现象得到了大幅度提升，群众满意度为100%</t>
  </si>
  <si>
    <t xml:space="preserve">    经济困难老年人服务补贴资金</t>
  </si>
  <si>
    <t>经济困难老年人服务补贴：50元/人/月执行，市、区按2：8比例承担，区级承担80%（40元/人/月）的标准。按照低保资格审核程序同步做好审核、审批及公示等各环节后，给以补助。通过“一卡通”发放。10人补助为 4800元。</t>
  </si>
  <si>
    <t>获补对象数</t>
  </si>
  <si>
    <t>反映获补助人员、企业的数量情况，也适用补贴、资助等形式的补助。</t>
  </si>
  <si>
    <t>补助社会化发放率</t>
  </si>
  <si>
    <t>反映补助资金社会化发放的比例情况。
补助社会化发放率=采用社会化发放的补助资金数/发放补助资金总额*100%</t>
  </si>
  <si>
    <t>发放及时率</t>
  </si>
  <si>
    <t>反映发放单位及时发放补助资金的情况。
发放及时率=在时限内发放资金/应发放资金*100%</t>
  </si>
  <si>
    <t>4800</t>
  </si>
  <si>
    <t>体现党和政府对老年人的关爱</t>
  </si>
  <si>
    <t>经济困难老年人满意率</t>
  </si>
  <si>
    <t>反映获补助受益对象的满意程度。</t>
  </si>
  <si>
    <t xml:space="preserve">    残疾人两项补贴经费</t>
  </si>
  <si>
    <t>2024年对纳入低保的残疾人给予困难生活补贴，对重度一级、二级残疾人给予护理补贴，确保符合条件的残疾人“应补尽补”，提高困难残疾人和重度残疾人生活质量。
呈贡合计：1276800 元                                    
1.困难残疾人生活补贴：90元×70人×12个月＝75600元； 
2.重度残疾人一级护理补贴：110元×370人×12个月＝488400元；
3.重度残疾人二级护理补贴：90元×660人×12个月＝712800元；</t>
  </si>
  <si>
    <t>困难残疾生活补贴人数</t>
  </si>
  <si>
    <t>70</t>
  </si>
  <si>
    <t>2023年发放困难残疾生活补贴人数70人</t>
  </si>
  <si>
    <t>重度残疾人一级护理补贴人数</t>
  </si>
  <si>
    <t>370</t>
  </si>
  <si>
    <t>2023年发放重度残疾人一级护理补贴人数人数370人</t>
  </si>
  <si>
    <t>重度残疾人二级护理补贴人数</t>
  </si>
  <si>
    <t>660</t>
  </si>
  <si>
    <t>2023年发放重度残疾人二级护理补贴人数人数660人</t>
  </si>
  <si>
    <t>99%</t>
  </si>
  <si>
    <t>补贴对象是否符合相关标准，是否出现错发、漏发等情况</t>
  </si>
  <si>
    <t>补贴发放时间</t>
  </si>
  <si>
    <t>每月10日前完成补贴发放</t>
  </si>
  <si>
    <t>1276800</t>
  </si>
  <si>
    <t>生活补贴标准和一级、二级护理补贴标准分别是90元/人.月，110元/人.月
90元/人.月</t>
  </si>
  <si>
    <t>改善残疾人生活质量</t>
  </si>
  <si>
    <t>受保残疾人满意度</t>
  </si>
  <si>
    <t>99</t>
  </si>
  <si>
    <t>呈贡区受保残疾人满意度达99%</t>
  </si>
  <si>
    <t xml:space="preserve">    社会治理工作经费</t>
  </si>
  <si>
    <t>一、“民生小实事”专项经费。（共计33万元）围绕群众实际需求，打造“民生小实事”项目专项经费33万元（按照2023年工作开展情况，预计打造民生小实事30个左右，共33万元）。
二、社会治理重点工作项目专项经费。（共计42万元）用于打造基层社会治理三年攻坚行动、基层社会治理三年行动、城乡美化试点工作打造、百佳示范小区建设、社区亲民化改造等专项项目经费。（按照2023年工作开展情况，预计打造最美系列点位90个左右，选取部分优秀点位以奖代补预计共10万元。以奖代补2022年百佳示范小区创建经费，6个小区每个2万元共计12万元。预计10个社区亲民化改造点位，每个社区补助2万元共计20万元。）
三、社会治理能力提升。（共计13万元）1.组织全区相关单位及试点社区干部到先进地区学习社会治理经验，约30人，20万元（预计外出学习共计1周，按照每日每人住宿费300元，伙食费130元，交通费50元经费标准，共计10万元）；2.组织全区社会治理能力培训，邀请有经验的高校老师、专家对社会治理工作交流培训3万元（教室专家授课费25000元，其他工作经费5000元
四、非在职在编财政供养楼栋长960人，楼栋长每人每月50元，960*50*12=576000元，优秀楼栋长奖励1307*10%*50*6=39200元。共计615200元。</t>
  </si>
  <si>
    <t>全区社会治理能力培训人数</t>
  </si>
  <si>
    <t>32</t>
  </si>
  <si>
    <t>全区社会治理能力培训</t>
  </si>
  <si>
    <t>全区社会治理能力培训次数</t>
  </si>
  <si>
    <t>百佳示范小区建设数量</t>
  </si>
  <si>
    <t>创建百佳示范小区</t>
  </si>
  <si>
    <t>民生小实事项目补助数量</t>
  </si>
  <si>
    <t>件</t>
  </si>
  <si>
    <t>民生小实事创建</t>
  </si>
  <si>
    <t>发放楼栋长工作补贴</t>
  </si>
  <si>
    <t>960</t>
  </si>
  <si>
    <t>楼栋长补贴发放率</t>
  </si>
  <si>
    <t>民生小实事项目推进完成率</t>
  </si>
  <si>
    <t>民生小实事项目推进</t>
  </si>
  <si>
    <t>楼栋长工作补贴发放时间</t>
  </si>
  <si>
    <t>每月</t>
  </si>
  <si>
    <t>社会组织党群服务中心运营时效</t>
  </si>
  <si>
    <t>社会组织党群服务中心产生效益</t>
  </si>
  <si>
    <t>1495200</t>
  </si>
  <si>
    <t>提高楼栋长工作积极性</t>
  </si>
  <si>
    <t>提高社区服务水平</t>
  </si>
  <si>
    <t>项目方案实施</t>
  </si>
  <si>
    <t>提升党建引领社会治理水平</t>
  </si>
  <si>
    <t>提升社区治理能力</t>
  </si>
  <si>
    <t>社区工作人员满意度</t>
  </si>
  <si>
    <t>社区楼栋长满意度</t>
  </si>
  <si>
    <t>民生小实事受益居民满意度</t>
  </si>
  <si>
    <t xml:space="preserve">    高龄津贴补助经费</t>
  </si>
  <si>
    <t>按时足额发放辖区内80岁以上老年人高龄津贴。呈贡区六个街道：共计2753280元。80-89岁：2785人×60元×12个=2005200元；90-99岁：482人×120元×12个月=694080元；100岁：9人×500元×12个月=54000元；</t>
  </si>
  <si>
    <t>呈贡区6个街道80岁以上高龄老年人数</t>
  </si>
  <si>
    <t>3276</t>
  </si>
  <si>
    <t>按时足额发放效率</t>
  </si>
  <si>
    <t>12月31日前发放完成率</t>
  </si>
  <si>
    <t>2753280</t>
  </si>
  <si>
    <t>发放高龄津贴预算经费</t>
  </si>
  <si>
    <t>逐步提升</t>
  </si>
  <si>
    <t>可持续性</t>
  </si>
  <si>
    <t>高龄老年人满意率</t>
  </si>
  <si>
    <t xml:space="preserve">    养老服务政府购买服务专项资金</t>
  </si>
  <si>
    <t>提升养老机构服务质量
养老服务政府购买服务：共计：75600元                                                                                                                                                                                                                        
养老服务和服务机构评估（A0603）：城乡居家养老服务中心：27个×2800元=75600元</t>
  </si>
  <si>
    <t>机构评估个数</t>
  </si>
  <si>
    <t>评估营运城乡居家养老服务中心22个</t>
  </si>
  <si>
    <t>成本控制率</t>
  </si>
  <si>
    <t>最终以第三方机构签订购买服务为准</t>
  </si>
  <si>
    <t>75600</t>
  </si>
  <si>
    <t>预算需要资金额度</t>
  </si>
  <si>
    <t>提升养老机构服务质量，更好的为老年人服务</t>
  </si>
  <si>
    <t>提高现有养老服务机构管理人员、养老护理员职业素养和专业技能</t>
  </si>
  <si>
    <t>提升养老机构服务质量</t>
  </si>
  <si>
    <t>老年人对养老服务工作满意</t>
  </si>
  <si>
    <t>受益对象满意度≥98%</t>
  </si>
  <si>
    <t>06表</t>
  </si>
  <si>
    <t>2024年政府性基金预算支出预算表</t>
  </si>
  <si>
    <t>政府性基金预算支出预算表</t>
  </si>
  <si>
    <t>本年政府性基金预算支出</t>
  </si>
  <si>
    <t xml:space="preserve">  其他支出</t>
  </si>
  <si>
    <t xml:space="preserve">    彩票公益金安排的支出</t>
  </si>
  <si>
    <t xml:space="preserve">      用于社会福利的彩票公益金支出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</si>
  <si>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</si>
  <si>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</si>
  <si>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</si>
  <si>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</si>
  <si>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</si>
  <si>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</si>
  <si>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</si>
  <si>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</si>
  <si>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</si>
  <si>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</si>
  <si>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</si>
  <si>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</si>
  <si>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公务用车运行维护</t>
  </si>
  <si>
    <t>车辆加油、添加燃料服务</t>
  </si>
  <si>
    <t>车辆维修和保养服务</t>
  </si>
  <si>
    <t>购买复印纸</t>
  </si>
  <si>
    <t>复印纸</t>
  </si>
  <si>
    <t>箱</t>
  </si>
  <si>
    <t>08表</t>
  </si>
  <si>
    <t>2024年政府购买服务预算表</t>
  </si>
  <si>
    <t>政府购买服务项目</t>
  </si>
  <si>
    <t>政府购买服务指导性目录代码</t>
  </si>
  <si>
    <t>基本支出/项目支出</t>
  </si>
  <si>
    <t>所属服务类别</t>
  </si>
  <si>
    <t>所属服务领域</t>
  </si>
  <si>
    <t>购买内容简述</t>
  </si>
  <si>
    <t>流浪乞讨人员救助</t>
  </si>
  <si>
    <t>A0403 社会救助服务</t>
  </si>
  <si>
    <t>A 公共服务</t>
  </si>
  <si>
    <t>0</t>
  </si>
  <si>
    <t>居家养老服务中心评估</t>
  </si>
  <si>
    <t>A0402 基本养老服务</t>
  </si>
  <si>
    <t>社会救助岗位工作人员工资</t>
  </si>
  <si>
    <t>大渔街道街道办事处社会救助岗位工作人员工资</t>
  </si>
  <si>
    <t>地名标志牌维护及新增、修复以及路牌“二维码”制作</t>
  </si>
  <si>
    <t>A1101 公共设施管理服务</t>
  </si>
  <si>
    <t>马金铺街道街道办事处社会救助岗位工作人员工资</t>
  </si>
  <si>
    <t>地名标志牌维修</t>
  </si>
  <si>
    <t>A0302 职业技能培训服务</t>
  </si>
  <si>
    <t>社区机制牌子规范项目</t>
  </si>
  <si>
    <t>A1001 社区治理服务</t>
  </si>
  <si>
    <t>地名标志牌维护</t>
  </si>
  <si>
    <t>行政区域界线管理工作</t>
  </si>
  <si>
    <t>A1102 城市规划和设计服务</t>
  </si>
  <si>
    <t>区划地名工作专家论证</t>
  </si>
  <si>
    <t>B0801 咨询服务</t>
  </si>
  <si>
    <t>B 政府履职辅助性服务</t>
  </si>
  <si>
    <t>视频专线维护</t>
  </si>
  <si>
    <t>B1101 维修保养服务</t>
  </si>
  <si>
    <t>档案管理</t>
  </si>
  <si>
    <t>B1202 档案服务</t>
  </si>
  <si>
    <t>社会组织抽查工作</t>
  </si>
  <si>
    <t>A1002 社会组织建设与管理服务</t>
  </si>
  <si>
    <t>09-1表</t>
  </si>
  <si>
    <t>2024年对下转移支付预算表</t>
  </si>
  <si>
    <t>单位名称（项目）</t>
  </si>
  <si>
    <t>地区</t>
  </si>
  <si>
    <t>磨憨经济合作区</t>
  </si>
  <si>
    <t>说明：本单位无此项目，此表为空</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</si>
  <si>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</si>
  <si>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</si>
  <si>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</si>
  <si>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</si>
  <si>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</si>
  <si>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</si>
  <si>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</si>
  <si>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</si>
  <si>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</si>
  <si>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</si>
  <si>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</si>
  <si>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t>11表</t>
  </si>
  <si>
    <t>2024年上级补助项目支出预算表</t>
  </si>
  <si>
    <t>上级补助</t>
  </si>
  <si>
    <t>12表</t>
  </si>
  <si>
    <t>2024年部门项目中期规划预算表</t>
  </si>
  <si>
    <t>项目级次</t>
  </si>
  <si>
    <t>2024年</t>
  </si>
  <si>
    <t>2025年</t>
  </si>
  <si>
    <t>2026年</t>
  </si>
  <si>
    <t>311 专项业务类</t>
  </si>
  <si>
    <t>本级</t>
  </si>
  <si>
    <t>312 民生类</t>
  </si>
  <si>
    <t>313 事业发展类</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</si>
</sst>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8">
    <font>
      <sz val="9"/>
      <name val="微软雅黑"/>
      <charset val="1"/>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sz val="10"/>
      <name val="Arial"/>
      <charset val="1"/>
    </font>
    <font>
      <b/>
      <sz val="23.95"/>
      <color rgb="FF000000"/>
      <name val="宋体"/>
      <charset val="1"/>
    </font>
    <font>
      <sz val="9"/>
      <name val="Arial"/>
      <charset val="1"/>
    </font>
    <font>
      <b/>
      <sz val="22"/>
      <color rgb="FF000000"/>
      <name val="宋体"/>
      <charset val="1"/>
    </font>
    <font>
      <sz val="11"/>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i/>
      <sz val="11"/>
      <color rgb="FF7F7F7F"/>
      <name val="宋体"/>
      <charset val="0"/>
      <scheme val="minor"/>
    </font>
    <font>
      <b/>
      <sz val="11"/>
      <color theme="3"/>
      <name val="宋体"/>
      <charset val="134"/>
      <scheme val="minor"/>
    </font>
    <font>
      <sz val="11"/>
      <color theme="1"/>
      <name val="宋体"/>
      <charset val="134"/>
      <scheme val="minor"/>
    </font>
    <font>
      <b/>
      <sz val="18"/>
      <color theme="3"/>
      <name val="宋体"/>
      <charset val="134"/>
      <scheme val="minor"/>
    </font>
    <font>
      <sz val="11"/>
      <color theme="1"/>
      <name val="宋体"/>
      <charset val="0"/>
      <scheme val="minor"/>
    </font>
    <font>
      <u/>
      <sz val="11"/>
      <color rgb="FF800080"/>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b/>
      <sz val="11"/>
      <color rgb="FF3F3F3F"/>
      <name val="宋体"/>
      <charset val="0"/>
      <scheme val="minor"/>
    </font>
    <font>
      <b/>
      <sz val="11"/>
      <color theme="1"/>
      <name val="宋体"/>
      <charset val="0"/>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
      <sz val="11"/>
      <color rgb="FFFF00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20" fillId="0" borderId="0" applyFont="0" applyFill="0" applyBorder="0" applyAlignment="0" applyProtection="0">
      <alignment vertical="center"/>
    </xf>
    <xf numFmtId="0" fontId="22" fillId="25" borderId="0" applyNumberFormat="0" applyBorder="0" applyAlignment="0" applyProtection="0">
      <alignment vertical="center"/>
    </xf>
    <xf numFmtId="0" fontId="31" fillId="22" borderId="18"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2" fillId="10" borderId="0" applyNumberFormat="0" applyBorder="0" applyAlignment="0" applyProtection="0">
      <alignment vertical="center"/>
    </xf>
    <xf numFmtId="0" fontId="24" fillId="6" borderId="0" applyNumberFormat="0" applyBorder="0" applyAlignment="0" applyProtection="0">
      <alignment vertical="center"/>
    </xf>
    <xf numFmtId="43" fontId="20" fillId="0" borderId="0" applyFont="0" applyFill="0" applyBorder="0" applyAlignment="0" applyProtection="0">
      <alignment vertical="center"/>
    </xf>
    <xf numFmtId="0" fontId="26" fillId="28" borderId="0" applyNumberFormat="0" applyBorder="0" applyAlignment="0" applyProtection="0">
      <alignment vertical="center"/>
    </xf>
    <xf numFmtId="0" fontId="29" fillId="0" borderId="0" applyNumberFormat="0" applyFill="0" applyBorder="0" applyAlignment="0" applyProtection="0">
      <alignment vertical="center"/>
    </xf>
    <xf numFmtId="9" fontId="2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0" fillId="29" borderId="21" applyNumberFormat="0" applyFont="0" applyAlignment="0" applyProtection="0">
      <alignment vertical="center"/>
    </xf>
    <xf numFmtId="0" fontId="26" fillId="21" borderId="0" applyNumberFormat="0" applyBorder="0" applyAlignment="0" applyProtection="0">
      <alignment vertical="center"/>
    </xf>
    <xf numFmtId="0" fontId="1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26" fillId="27" borderId="0" applyNumberFormat="0" applyBorder="0" applyAlignment="0" applyProtection="0">
      <alignment vertical="center"/>
    </xf>
    <xf numFmtId="0" fontId="19" fillId="0" borderId="14" applyNumberFormat="0" applyFill="0" applyAlignment="0" applyProtection="0">
      <alignment vertical="center"/>
    </xf>
    <xf numFmtId="0" fontId="26" fillId="20" borderId="0" applyNumberFormat="0" applyBorder="0" applyAlignment="0" applyProtection="0">
      <alignment vertical="center"/>
    </xf>
    <xf numFmtId="0" fontId="27" fillId="14" borderId="16" applyNumberFormat="0" applyAlignment="0" applyProtection="0">
      <alignment vertical="center"/>
    </xf>
    <xf numFmtId="0" fontId="32" fillId="14" borderId="18" applyNumberFormat="0" applyAlignment="0" applyProtection="0">
      <alignment vertical="center"/>
    </xf>
    <xf numFmtId="0" fontId="25" fillId="9" borderId="15" applyNumberFormat="0" applyAlignment="0" applyProtection="0">
      <alignment vertical="center"/>
    </xf>
    <xf numFmtId="0" fontId="22" fillId="33" borderId="0" applyNumberFormat="0" applyBorder="0" applyAlignment="0" applyProtection="0">
      <alignment vertical="center"/>
    </xf>
    <xf numFmtId="0" fontId="26" fillId="17" borderId="0" applyNumberFormat="0" applyBorder="0" applyAlignment="0" applyProtection="0">
      <alignment vertical="center"/>
    </xf>
    <xf numFmtId="0" fontId="33" fillId="0" borderId="19" applyNumberFormat="0" applyFill="0" applyAlignment="0" applyProtection="0">
      <alignment vertical="center"/>
    </xf>
    <xf numFmtId="0" fontId="28" fillId="0" borderId="17" applyNumberFormat="0" applyFill="0" applyAlignment="0" applyProtection="0">
      <alignment vertical="center"/>
    </xf>
    <xf numFmtId="0" fontId="37" fillId="32" borderId="0" applyNumberFormat="0" applyBorder="0" applyAlignment="0" applyProtection="0">
      <alignment vertical="center"/>
    </xf>
    <xf numFmtId="0" fontId="30" fillId="19" borderId="0" applyNumberFormat="0" applyBorder="0" applyAlignment="0" applyProtection="0">
      <alignment vertical="center"/>
    </xf>
    <xf numFmtId="0" fontId="22" fillId="24" borderId="0" applyNumberFormat="0" applyBorder="0" applyAlignment="0" applyProtection="0">
      <alignment vertical="center"/>
    </xf>
    <xf numFmtId="0" fontId="26" fillId="13" borderId="0" applyNumberFormat="0" applyBorder="0" applyAlignment="0" applyProtection="0">
      <alignment vertical="center"/>
    </xf>
    <xf numFmtId="0" fontId="22" fillId="23" borderId="0" applyNumberFormat="0" applyBorder="0" applyAlignment="0" applyProtection="0">
      <alignment vertical="center"/>
    </xf>
    <xf numFmtId="0" fontId="22" fillId="8" borderId="0" applyNumberFormat="0" applyBorder="0" applyAlignment="0" applyProtection="0">
      <alignment vertical="center"/>
    </xf>
    <xf numFmtId="0" fontId="22" fillId="31" borderId="0" applyNumberFormat="0" applyBorder="0" applyAlignment="0" applyProtection="0">
      <alignment vertical="center"/>
    </xf>
    <xf numFmtId="0" fontId="22" fillId="5" borderId="0" applyNumberFormat="0" applyBorder="0" applyAlignment="0" applyProtection="0">
      <alignment vertical="center"/>
    </xf>
    <xf numFmtId="0" fontId="26" fillId="12" borderId="0" applyNumberFormat="0" applyBorder="0" applyAlignment="0" applyProtection="0">
      <alignment vertical="center"/>
    </xf>
    <xf numFmtId="0" fontId="26" fillId="16" borderId="0" applyNumberFormat="0" applyBorder="0" applyAlignment="0" applyProtection="0">
      <alignment vertical="center"/>
    </xf>
    <xf numFmtId="0" fontId="22" fillId="30" borderId="0" applyNumberFormat="0" applyBorder="0" applyAlignment="0" applyProtection="0">
      <alignment vertical="center"/>
    </xf>
    <xf numFmtId="0" fontId="22" fillId="4" borderId="0" applyNumberFormat="0" applyBorder="0" applyAlignment="0" applyProtection="0">
      <alignment vertical="center"/>
    </xf>
    <xf numFmtId="0" fontId="26" fillId="11" borderId="0" applyNumberFormat="0" applyBorder="0" applyAlignment="0" applyProtection="0">
      <alignment vertical="center"/>
    </xf>
    <xf numFmtId="0" fontId="22" fillId="7" borderId="0" applyNumberFormat="0" applyBorder="0" applyAlignment="0" applyProtection="0">
      <alignment vertical="center"/>
    </xf>
    <xf numFmtId="0" fontId="26" fillId="26" borderId="0" applyNumberFormat="0" applyBorder="0" applyAlignment="0" applyProtection="0">
      <alignment vertical="center"/>
    </xf>
    <xf numFmtId="0" fontId="26" fillId="15" borderId="0" applyNumberFormat="0" applyBorder="0" applyAlignment="0" applyProtection="0">
      <alignment vertical="center"/>
    </xf>
    <xf numFmtId="0" fontId="22" fillId="3" borderId="0" applyNumberFormat="0" applyBorder="0" applyAlignment="0" applyProtection="0">
      <alignment vertical="center"/>
    </xf>
    <xf numFmtId="0" fontId="26" fillId="18" borderId="0" applyNumberFormat="0" applyBorder="0" applyAlignment="0" applyProtection="0">
      <alignment vertical="center"/>
    </xf>
    <xf numFmtId="0" fontId="0" fillId="0" borderId="0">
      <alignment vertical="top"/>
      <protection locked="0"/>
    </xf>
  </cellStyleXfs>
  <cellXfs count="21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2"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3" fillId="0" borderId="7" xfId="49" applyFont="1" applyFill="1" applyBorder="1" applyAlignment="1" applyProtection="1">
      <alignment horizontal="right" vertical="center" wrapText="1"/>
    </xf>
    <xf numFmtId="0" fontId="6" fillId="0" borderId="7"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7" fillId="0" borderId="0" xfId="49" applyFont="1" applyFill="1" applyBorder="1" applyAlignment="1" applyProtection="1"/>
    <xf numFmtId="0" fontId="6" fillId="0" borderId="0" xfId="49" applyFont="1" applyFill="1" applyBorder="1" applyAlignment="1" applyProtection="1">
      <alignment vertical="top"/>
      <protection locked="0"/>
    </xf>
    <xf numFmtId="0" fontId="2" fillId="2" borderId="0" xfId="49" applyFont="1" applyFill="1" applyBorder="1" applyAlignment="1" applyProtection="1">
      <alignment horizontal="right" vertical="center" wrapText="1"/>
      <protection locked="0"/>
    </xf>
    <xf numFmtId="0" fontId="8" fillId="0" borderId="0" xfId="49" applyFont="1" applyFill="1" applyBorder="1" applyAlignment="1" applyProtection="1">
      <protection locked="0"/>
    </xf>
    <xf numFmtId="0" fontId="8" fillId="0" borderId="0" xfId="49" applyFont="1" applyFill="1" applyBorder="1" applyAlignment="1" applyProtection="1"/>
    <xf numFmtId="0" fontId="9"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protection locked="0"/>
    </xf>
    <xf numFmtId="0" fontId="1" fillId="0" borderId="1" xfId="49" applyFont="1" applyFill="1" applyBorder="1" applyAlignment="1" applyProtection="1">
      <alignment horizontal="center" vertical="center" wrapText="1"/>
      <protection locked="0"/>
    </xf>
    <xf numFmtId="0" fontId="2" fillId="2" borderId="1" xfId="49" applyFont="1" applyFill="1" applyBorder="1" applyAlignment="1" applyProtection="1">
      <alignment horizontal="center" vertical="center"/>
      <protection locked="0"/>
    </xf>
    <xf numFmtId="0" fontId="2" fillId="2" borderId="1"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2" fillId="2" borderId="6"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right" vertical="center"/>
      <protection locked="0"/>
    </xf>
    <xf numFmtId="0" fontId="2" fillId="2" borderId="6"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2" borderId="8"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6" fillId="0" borderId="8" xfId="49" applyFont="1" applyFill="1" applyBorder="1" applyAlignment="1" applyProtection="1">
      <alignment horizontal="left" wrapText="1"/>
      <protection locked="0"/>
    </xf>
    <xf numFmtId="0" fontId="6" fillId="0" borderId="8" xfId="49" applyFont="1" applyFill="1" applyBorder="1" applyAlignment="1" applyProtection="1">
      <alignment horizontal="left" wrapText="1"/>
    </xf>
    <xf numFmtId="0" fontId="3" fillId="2" borderId="8" xfId="49" applyFont="1" applyFill="1" applyBorder="1" applyAlignment="1" applyProtection="1">
      <alignment horizontal="left" vertical="center" wrapText="1"/>
      <protection locked="0"/>
    </xf>
    <xf numFmtId="0" fontId="3" fillId="2" borderId="8" xfId="49" applyFont="1" applyFill="1" applyBorder="1" applyAlignment="1" applyProtection="1">
      <alignment horizontal="right" vertical="center"/>
      <protection locked="0"/>
    </xf>
    <xf numFmtId="0" fontId="3" fillId="0" borderId="9" xfId="49" applyFont="1" applyFill="1" applyBorder="1" applyAlignment="1" applyProtection="1">
      <alignment horizontal="center" vertical="center"/>
    </xf>
    <xf numFmtId="0" fontId="6" fillId="0" borderId="10" xfId="49" applyFont="1" applyFill="1" applyBorder="1" applyAlignment="1" applyProtection="1">
      <alignment horizontal="left"/>
      <protection locked="0"/>
    </xf>
    <xf numFmtId="0" fontId="6" fillId="0" borderId="10" xfId="49" applyFont="1" applyFill="1" applyBorder="1" applyAlignment="1" applyProtection="1">
      <alignment horizontal="left"/>
    </xf>
    <xf numFmtId="0" fontId="3" fillId="2" borderId="10" xfId="49" applyFont="1" applyFill="1" applyBorder="1" applyAlignment="1" applyProtection="1">
      <alignment horizontal="right" vertical="center"/>
    </xf>
    <xf numFmtId="0" fontId="3" fillId="2" borderId="8" xfId="49" applyFont="1" applyFill="1" applyBorder="1" applyAlignment="1" applyProtection="1">
      <alignment horizontal="right" vertical="center"/>
    </xf>
    <xf numFmtId="0" fontId="10"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1"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vertical="center" wrapText="1"/>
    </xf>
    <xf numFmtId="0" fontId="3" fillId="0"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1"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3"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2"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3" fillId="0" borderId="6"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protection locked="0"/>
    </xf>
    <xf numFmtId="0" fontId="3" fillId="0" borderId="8"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protection locked="0"/>
    </xf>
    <xf numFmtId="0" fontId="3" fillId="0" borderId="10"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2" fillId="0" borderId="13"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4" fontId="6" fillId="0" borderId="8" xfId="49" applyNumberFormat="1" applyFont="1" applyFill="1" applyBorder="1" applyAlignment="1" applyProtection="1">
      <alignment horizontal="right" vertical="center"/>
    </xf>
    <xf numFmtId="4" fontId="3" fillId="0" borderId="8" xfId="49" applyNumberFormat="1" applyFont="1" applyFill="1" applyBorder="1" applyAlignment="1" applyProtection="1">
      <alignment horizontal="right" vertical="center"/>
      <protection locked="0"/>
    </xf>
    <xf numFmtId="0" fontId="3" fillId="2" borderId="8" xfId="49" applyFont="1" applyFill="1" applyBorder="1" applyAlignment="1" applyProtection="1">
      <alignment horizontal="left" vertical="center"/>
    </xf>
    <xf numFmtId="0" fontId="1"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protection locked="0"/>
    </xf>
    <xf numFmtId="0" fontId="12" fillId="0" borderId="10"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right" vertical="center"/>
      <protection locked="0"/>
    </xf>
    <xf numFmtId="0" fontId="3" fillId="0" borderId="0" xfId="49" applyFont="1" applyFill="1" applyBorder="1" applyAlignment="1" applyProtection="1">
      <alignment horizontal="left" vertical="center"/>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3" fillId="0" borderId="0" xfId="49" applyFont="1" applyFill="1" applyBorder="1" applyAlignment="1" applyProtection="1">
      <alignment horizontal="right"/>
      <protection locked="0"/>
    </xf>
    <xf numFmtId="49" fontId="13"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4" fillId="0" borderId="0"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4" fontId="3" fillId="2" borderId="7" xfId="49" applyNumberFormat="1" applyFont="1" applyFill="1" applyBorder="1" applyAlignment="1" applyProtection="1">
      <alignment horizontal="right" vertical="center"/>
      <protection locked="0"/>
    </xf>
    <xf numFmtId="4" fontId="3" fillId="0" borderId="7" xfId="49" applyNumberFormat="1" applyFont="1" applyFill="1" applyBorder="1" applyAlignment="1" applyProtection="1">
      <alignment horizontal="right" vertical="center"/>
    </xf>
    <xf numFmtId="4" fontId="6"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0" fontId="3" fillId="0" borderId="0"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6" fillId="0" borderId="0" xfId="49" applyFont="1" applyFill="1" applyBorder="1" applyAlignment="1" applyProtection="1">
      <alignment horizontal="right" vertical="center" wrapText="1"/>
    </xf>
    <xf numFmtId="0" fontId="1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2"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8" fillId="2" borderId="6" xfId="49" applyFont="1" applyFill="1" applyBorder="1" applyAlignment="1" applyProtection="1">
      <alignment vertical="top" wrapText="1"/>
      <protection locked="0"/>
    </xf>
    <xf numFmtId="0" fontId="2" fillId="2" borderId="7" xfId="49" applyFont="1" applyFill="1" applyBorder="1" applyAlignment="1" applyProtection="1">
      <alignment horizontal="center" vertical="center"/>
      <protection locked="0"/>
    </xf>
    <xf numFmtId="4" fontId="6" fillId="2" borderId="8" xfId="49" applyNumberFormat="1" applyFont="1" applyFill="1" applyBorder="1" applyAlignment="1" applyProtection="1">
      <alignment horizontal="right" vertical="top"/>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6" fillId="2" borderId="0" xfId="49" applyFont="1" applyFill="1" applyBorder="1" applyAlignment="1" applyProtection="1">
      <alignment horizontal="left" vertical="center"/>
    </xf>
    <xf numFmtId="0" fontId="8" fillId="0" borderId="3" xfId="49" applyFont="1" applyFill="1" applyBorder="1" applyAlignment="1" applyProtection="1">
      <alignment vertical="top" wrapText="1"/>
      <protection locked="0"/>
    </xf>
    <xf numFmtId="0" fontId="8"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17" fillId="0" borderId="6" xfId="49" applyFont="1" applyFill="1" applyBorder="1" applyAlignment="1" applyProtection="1">
      <alignment horizontal="center" vertical="center"/>
    </xf>
    <xf numFmtId="0" fontId="17"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17" fillId="0" borderId="6" xfId="49" applyFont="1" applyFill="1" applyBorder="1" applyAlignment="1" applyProtection="1">
      <alignment horizontal="center" vertical="center" wrapText="1"/>
      <protection locked="0"/>
    </xf>
    <xf numFmtId="4" fontId="17" fillId="0" borderId="6" xfId="49" applyNumberFormat="1" applyFont="1" applyFill="1" applyBorder="1" applyAlignment="1" applyProtection="1">
      <alignment horizontal="right" vertical="center"/>
      <protection locked="0"/>
    </xf>
    <xf numFmtId="0" fontId="3" fillId="2"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center" vertical="center"/>
    </xf>
    <xf numFmtId="0" fontId="1" fillId="0" borderId="12"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17" fillId="0" borderId="6" xfId="49" applyNumberFormat="1" applyFont="1" applyFill="1" applyBorder="1" applyAlignment="1" applyProtection="1">
      <alignment horizontal="right" vertical="center"/>
    </xf>
    <xf numFmtId="0" fontId="6" fillId="0" borderId="7" xfId="49" applyFont="1" applyFill="1" applyBorder="1" applyAlignment="1" applyProtection="1" quotePrefix="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abSelected="1" workbookViewId="0">
      <selection activeCell="J15" sqref="J15"/>
    </sheetView>
  </sheetViews>
  <sheetFormatPr defaultColWidth="8.57142857142857" defaultRowHeight="12.75" customHeight="1" outlineLevelCol="3"/>
  <cols>
    <col min="1" max="1" width="39.5714285714286" style="43" customWidth="1"/>
    <col min="2" max="2" width="31.7333333333333" style="43" customWidth="1"/>
    <col min="3" max="3" width="39.247619047619" style="43" customWidth="1"/>
    <col min="4" max="4" width="31.4095238095238" style="43" customWidth="1"/>
    <col min="5" max="16384" width="8.57142857142857" style="40" customWidth="1"/>
  </cols>
  <sheetData>
    <row r="1" ht="15" customHeight="1" spans="1:4">
      <c r="A1" s="41"/>
      <c r="B1" s="41"/>
      <c r="C1" s="41"/>
      <c r="D1" s="173" t="s">
        <v>0</v>
      </c>
    </row>
    <row r="2" ht="41.25" customHeight="1" spans="1:1">
      <c r="A2" s="44" t="s">
        <v>1</v>
      </c>
    </row>
    <row r="3" ht="17.25" customHeight="1" spans="1:4">
      <c r="A3" s="45" t="s">
        <v>2</v>
      </c>
      <c r="B3" s="184"/>
      <c r="D3" s="211" t="s">
        <v>3</v>
      </c>
    </row>
    <row r="4" ht="23.25" customHeight="1" spans="1:4">
      <c r="A4" s="164" t="s">
        <v>4</v>
      </c>
      <c r="B4" s="185"/>
      <c r="C4" s="164" t="s">
        <v>5</v>
      </c>
      <c r="D4" s="186"/>
    </row>
    <row r="5" ht="24" customHeight="1" spans="1:4">
      <c r="A5" s="164" t="s">
        <v>6</v>
      </c>
      <c r="B5" s="164" t="s">
        <v>7</v>
      </c>
      <c r="C5" s="164" t="s">
        <v>8</v>
      </c>
      <c r="D5" s="166" t="s">
        <v>7</v>
      </c>
    </row>
    <row r="6" ht="17.25" customHeight="1" spans="1:4">
      <c r="A6" s="187" t="s">
        <v>9</v>
      </c>
      <c r="B6" s="188">
        <v>24909991.16</v>
      </c>
      <c r="C6" s="189" t="s">
        <v>10</v>
      </c>
      <c r="D6" s="188">
        <v>22000</v>
      </c>
    </row>
    <row r="7" ht="17.25" customHeight="1" spans="1:4">
      <c r="A7" s="187" t="s">
        <v>11</v>
      </c>
      <c r="B7" s="188">
        <v>900000</v>
      </c>
      <c r="C7" s="189" t="s">
        <v>12</v>
      </c>
      <c r="D7" s="188"/>
    </row>
    <row r="8" ht="17.25" customHeight="1" spans="1:4">
      <c r="A8" s="187" t="s">
        <v>13</v>
      </c>
      <c r="B8" s="188"/>
      <c r="C8" s="212" t="s">
        <v>14</v>
      </c>
      <c r="D8" s="188"/>
    </row>
    <row r="9" ht="17.25" customHeight="1" spans="1:4">
      <c r="A9" s="187" t="s">
        <v>15</v>
      </c>
      <c r="B9" s="188"/>
      <c r="C9" s="212" t="s">
        <v>16</v>
      </c>
      <c r="D9" s="188"/>
    </row>
    <row r="10" ht="17.25" customHeight="1" spans="1:4">
      <c r="A10" s="187" t="s">
        <v>17</v>
      </c>
      <c r="B10" s="188"/>
      <c r="C10" s="212" t="s">
        <v>18</v>
      </c>
      <c r="D10" s="188">
        <v>4200</v>
      </c>
    </row>
    <row r="11" ht="17.25" customHeight="1" spans="1:4">
      <c r="A11" s="187" t="s">
        <v>19</v>
      </c>
      <c r="B11" s="188"/>
      <c r="C11" s="212" t="s">
        <v>20</v>
      </c>
      <c r="D11" s="188"/>
    </row>
    <row r="12" ht="17.25" customHeight="1" spans="1:4">
      <c r="A12" s="187" t="s">
        <v>21</v>
      </c>
      <c r="B12" s="188"/>
      <c r="C12" s="213" t="s">
        <v>22</v>
      </c>
      <c r="D12" s="188"/>
    </row>
    <row r="13" ht="17.25" customHeight="1" spans="1:4">
      <c r="A13" s="187" t="s">
        <v>23</v>
      </c>
      <c r="B13" s="188"/>
      <c r="C13" s="213" t="s">
        <v>24</v>
      </c>
      <c r="D13" s="188">
        <f>24227566.16+4397484.9</f>
        <v>28625051.06</v>
      </c>
    </row>
    <row r="14" ht="17.25" customHeight="1" spans="1:4">
      <c r="A14" s="187" t="s">
        <v>25</v>
      </c>
      <c r="B14" s="188"/>
      <c r="C14" s="213" t="s">
        <v>26</v>
      </c>
      <c r="D14" s="188">
        <v>420125</v>
      </c>
    </row>
    <row r="15" ht="17.25" customHeight="1" spans="1:4">
      <c r="A15" s="187" t="s">
        <v>27</v>
      </c>
      <c r="B15" s="188"/>
      <c r="C15" s="213" t="s">
        <v>28</v>
      </c>
      <c r="D15" s="188"/>
    </row>
    <row r="16" ht="17.25" customHeight="1" spans="1:4">
      <c r="A16" s="190"/>
      <c r="B16" s="214"/>
      <c r="C16" s="213" t="s">
        <v>29</v>
      </c>
      <c r="D16" s="191"/>
    </row>
    <row r="17" ht="17.25" customHeight="1" spans="1:4">
      <c r="A17" s="193"/>
      <c r="B17" s="194"/>
      <c r="C17" s="213" t="s">
        <v>30</v>
      </c>
      <c r="D17" s="191"/>
    </row>
    <row r="18" ht="17.25" customHeight="1" spans="1:4">
      <c r="A18" s="193"/>
      <c r="B18" s="194"/>
      <c r="C18" s="213" t="s">
        <v>31</v>
      </c>
      <c r="D18" s="191"/>
    </row>
    <row r="19" ht="17.25" customHeight="1" spans="1:4">
      <c r="A19" s="193"/>
      <c r="B19" s="194"/>
      <c r="C19" s="213" t="s">
        <v>32</v>
      </c>
      <c r="D19" s="191"/>
    </row>
    <row r="20" ht="17.25" customHeight="1" spans="1:4">
      <c r="A20" s="193"/>
      <c r="B20" s="194"/>
      <c r="C20" s="213" t="s">
        <v>33</v>
      </c>
      <c r="D20" s="191"/>
    </row>
    <row r="21" ht="17.25" customHeight="1" spans="1:4">
      <c r="A21" s="193"/>
      <c r="B21" s="194"/>
      <c r="C21" s="213" t="s">
        <v>34</v>
      </c>
      <c r="D21" s="191"/>
    </row>
    <row r="22" ht="17.25" customHeight="1" spans="1:4">
      <c r="A22" s="193"/>
      <c r="B22" s="194"/>
      <c r="C22" s="213" t="s">
        <v>35</v>
      </c>
      <c r="D22" s="191"/>
    </row>
    <row r="23" ht="17.25" customHeight="1" spans="1:4">
      <c r="A23" s="193"/>
      <c r="B23" s="194"/>
      <c r="C23" s="213" t="s">
        <v>36</v>
      </c>
      <c r="D23" s="191"/>
    </row>
    <row r="24" ht="17.25" customHeight="1" spans="1:4">
      <c r="A24" s="193"/>
      <c r="B24" s="194"/>
      <c r="C24" s="213" t="s">
        <v>37</v>
      </c>
      <c r="D24" s="191">
        <v>236100</v>
      </c>
    </row>
    <row r="25" ht="17.25" customHeight="1" spans="1:4">
      <c r="A25" s="193"/>
      <c r="B25" s="194"/>
      <c r="C25" s="213" t="s">
        <v>38</v>
      </c>
      <c r="D25" s="191"/>
    </row>
    <row r="26" ht="17.25" customHeight="1" spans="1:4">
      <c r="A26" s="193"/>
      <c r="B26" s="194"/>
      <c r="C26" s="190" t="s">
        <v>39</v>
      </c>
      <c r="D26" s="191"/>
    </row>
    <row r="27" ht="17.25" customHeight="1" spans="1:4">
      <c r="A27" s="193"/>
      <c r="B27" s="194"/>
      <c r="C27" s="213" t="s">
        <v>40</v>
      </c>
      <c r="D27" s="191"/>
    </row>
    <row r="28" ht="16.5" customHeight="1" spans="1:4">
      <c r="A28" s="193"/>
      <c r="B28" s="194"/>
      <c r="C28" s="213" t="s">
        <v>41</v>
      </c>
      <c r="D28" s="191"/>
    </row>
    <row r="29" ht="16.5" customHeight="1" spans="1:4">
      <c r="A29" s="193"/>
      <c r="B29" s="194"/>
      <c r="C29" s="190" t="s">
        <v>42</v>
      </c>
      <c r="D29" s="191">
        <f>900000+54500</f>
        <v>954500</v>
      </c>
    </row>
    <row r="30" ht="17.25" customHeight="1" spans="1:4">
      <c r="A30" s="193"/>
      <c r="B30" s="194"/>
      <c r="C30" s="190" t="s">
        <v>43</v>
      </c>
      <c r="D30" s="191"/>
    </row>
    <row r="31" ht="16.5" customHeight="1" spans="1:4">
      <c r="A31" s="193"/>
      <c r="B31" s="194"/>
      <c r="C31" s="190" t="s">
        <v>44</v>
      </c>
      <c r="D31" s="191"/>
    </row>
    <row r="32" ht="17.25" customHeight="1" spans="1:4">
      <c r="A32" s="193"/>
      <c r="B32" s="194"/>
      <c r="C32" s="213" t="s">
        <v>45</v>
      </c>
      <c r="D32" s="191"/>
    </row>
    <row r="33" ht="18" customHeight="1" spans="1:4">
      <c r="A33" s="193"/>
      <c r="B33" s="194"/>
      <c r="C33" s="190" t="s">
        <v>46</v>
      </c>
      <c r="D33" s="191"/>
    </row>
    <row r="34" ht="16.5" customHeight="1" spans="1:4">
      <c r="A34" s="193" t="s">
        <v>47</v>
      </c>
      <c r="B34" s="215">
        <v>25809991.16</v>
      </c>
      <c r="C34" s="193" t="s">
        <v>48</v>
      </c>
      <c r="D34" s="197">
        <f>SUM(D6:D33)</f>
        <v>30261976.06</v>
      </c>
    </row>
    <row r="35" ht="16.5" customHeight="1" spans="1:4">
      <c r="A35" s="190" t="s">
        <v>49</v>
      </c>
      <c r="B35" s="191">
        <v>4451984.9</v>
      </c>
      <c r="C35" s="190" t="s">
        <v>50</v>
      </c>
      <c r="D35" s="194"/>
    </row>
    <row r="36" ht="16.5" customHeight="1" spans="1:4">
      <c r="A36" s="190" t="s">
        <v>51</v>
      </c>
      <c r="B36" s="188">
        <v>4451984.9</v>
      </c>
      <c r="C36" s="190" t="s">
        <v>51</v>
      </c>
      <c r="D36" s="194"/>
    </row>
    <row r="37" ht="16.5" customHeight="1" spans="1:4">
      <c r="A37" s="190" t="s">
        <v>52</v>
      </c>
      <c r="B37" s="194"/>
      <c r="C37" s="190" t="s">
        <v>53</v>
      </c>
      <c r="D37" s="194"/>
    </row>
    <row r="38" ht="16.5" customHeight="1" spans="1:4">
      <c r="A38" s="196" t="s">
        <v>54</v>
      </c>
      <c r="B38" s="197">
        <f>25809991.16+B35</f>
        <v>30261976.06</v>
      </c>
      <c r="C38" s="196" t="s">
        <v>55</v>
      </c>
      <c r="D38" s="197">
        <f>D34+D36+D37</f>
        <v>30261976.06</v>
      </c>
    </row>
  </sheetData>
  <mergeCells count="4">
    <mergeCell ref="A2:D2"/>
    <mergeCell ref="A3:B3"/>
    <mergeCell ref="A4:B4"/>
    <mergeCell ref="C4:D4"/>
  </mergeCells>
  <printOptions horizontalCentered="1"/>
  <pageMargins left="1" right="1" top="0.75" bottom="0.75" header="0" footer="0"/>
  <pageSetup paperSize="9" scale="77"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E8" sqref="E8"/>
    </sheetView>
  </sheetViews>
  <sheetFormatPr defaultColWidth="9.14285714285714" defaultRowHeight="14.25" customHeight="1" outlineLevelCol="5"/>
  <cols>
    <col min="1" max="1" width="32.1428571428571" style="1" customWidth="1"/>
    <col min="2" max="2" width="20.7142857142857" style="132" customWidth="1"/>
    <col min="3" max="3" width="32.1428571428571" style="1" customWidth="1"/>
    <col min="4" max="4" width="27.7142857142857" style="1" customWidth="1"/>
    <col min="5" max="6" width="36.7142857142857" style="1" customWidth="1"/>
    <col min="7" max="16384" width="9.14285714285714" style="1" customWidth="1"/>
  </cols>
  <sheetData>
    <row r="1" ht="12" customHeight="1" spans="1:6">
      <c r="A1" s="133">
        <v>1</v>
      </c>
      <c r="B1" s="134">
        <v>0</v>
      </c>
      <c r="C1" s="133">
        <v>1</v>
      </c>
      <c r="D1" s="135"/>
      <c r="E1" s="135"/>
      <c r="F1" s="131" t="s">
        <v>1086</v>
      </c>
    </row>
    <row r="2" ht="42" customHeight="1" spans="1:6">
      <c r="A2" s="136" t="s">
        <v>1087</v>
      </c>
      <c r="B2" s="136" t="s">
        <v>1088</v>
      </c>
      <c r="C2" s="137"/>
      <c r="D2" s="138"/>
      <c r="E2" s="138"/>
      <c r="F2" s="138"/>
    </row>
    <row r="3" ht="13.5" customHeight="1" spans="1:6">
      <c r="A3" s="6" t="s">
        <v>2</v>
      </c>
      <c r="B3" s="6" t="s">
        <v>2</v>
      </c>
      <c r="C3" s="133"/>
      <c r="D3" s="135"/>
      <c r="E3" s="135"/>
      <c r="F3" s="131" t="s">
        <v>244</v>
      </c>
    </row>
    <row r="4" ht="19.5" customHeight="1" spans="1:6">
      <c r="A4" s="85" t="s">
        <v>260</v>
      </c>
      <c r="B4" s="139" t="s">
        <v>80</v>
      </c>
      <c r="C4" s="85" t="s">
        <v>81</v>
      </c>
      <c r="D4" s="12" t="s">
        <v>1089</v>
      </c>
      <c r="E4" s="13"/>
      <c r="F4" s="14"/>
    </row>
    <row r="5" ht="18.75" customHeight="1" spans="1:6">
      <c r="A5" s="140"/>
      <c r="B5" s="141"/>
      <c r="C5" s="140"/>
      <c r="D5" s="17" t="s">
        <v>60</v>
      </c>
      <c r="E5" s="12" t="s">
        <v>83</v>
      </c>
      <c r="F5" s="17" t="s">
        <v>84</v>
      </c>
    </row>
    <row r="6" ht="18.75" customHeight="1" spans="1:6">
      <c r="A6" s="76">
        <v>1</v>
      </c>
      <c r="B6" s="142" t="s">
        <v>91</v>
      </c>
      <c r="C6" s="76">
        <v>3</v>
      </c>
      <c r="D6" s="143">
        <v>4</v>
      </c>
      <c r="E6" s="143">
        <v>5</v>
      </c>
      <c r="F6" s="143">
        <v>6</v>
      </c>
    </row>
    <row r="7" ht="21" customHeight="1" spans="1:6">
      <c r="A7" s="22" t="s">
        <v>75</v>
      </c>
      <c r="B7" s="22"/>
      <c r="C7" s="22"/>
      <c r="D7" s="144">
        <v>900000</v>
      </c>
      <c r="E7" s="24"/>
      <c r="F7" s="24">
        <v>900000</v>
      </c>
    </row>
    <row r="8" ht="21" customHeight="1" spans="1:6">
      <c r="A8" s="22"/>
      <c r="B8" s="22" t="s">
        <v>198</v>
      </c>
      <c r="C8" s="22" t="s">
        <v>1090</v>
      </c>
      <c r="D8" s="145">
        <v>900000</v>
      </c>
      <c r="E8" s="146"/>
      <c r="F8" s="146">
        <v>900000</v>
      </c>
    </row>
    <row r="9" ht="21" customHeight="1" spans="1:6">
      <c r="A9" s="25"/>
      <c r="B9" s="22" t="s">
        <v>199</v>
      </c>
      <c r="C9" s="22" t="s">
        <v>1091</v>
      </c>
      <c r="D9" s="145">
        <v>900000</v>
      </c>
      <c r="E9" s="146"/>
      <c r="F9" s="146">
        <v>900000</v>
      </c>
    </row>
    <row r="10" ht="21" customHeight="1" spans="1:6">
      <c r="A10" s="25"/>
      <c r="B10" s="22" t="s">
        <v>201</v>
      </c>
      <c r="C10" s="22" t="s">
        <v>1092</v>
      </c>
      <c r="D10" s="145">
        <v>900000</v>
      </c>
      <c r="E10" s="146"/>
      <c r="F10" s="146">
        <v>900000</v>
      </c>
    </row>
    <row r="11" ht="18.75" customHeight="1" spans="1:6">
      <c r="A11" s="51" t="s">
        <v>248</v>
      </c>
      <c r="B11" s="51" t="s">
        <v>248</v>
      </c>
      <c r="C11" s="147" t="s">
        <v>248</v>
      </c>
      <c r="D11" s="145">
        <v>900000</v>
      </c>
      <c r="E11" s="146"/>
      <c r="F11" s="146">
        <v>900000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zoomScale="110" zoomScaleNormal="110" topLeftCell="C1" workbookViewId="0">
      <selection activeCell="H25" sqref="H25"/>
    </sheetView>
  </sheetViews>
  <sheetFormatPr defaultColWidth="9.14285714285714" defaultRowHeight="14.25" customHeight="1"/>
  <cols>
    <col min="1" max="1" width="32.5714285714286" style="1" customWidth="1"/>
    <col min="2" max="2" width="32.5714285714286" style="40" customWidth="1"/>
    <col min="3" max="3" width="41.1428571428571" style="40" customWidth="1"/>
    <col min="4" max="4" width="21.7142857142857" style="1" customWidth="1"/>
    <col min="5" max="5" width="35.2857142857143" style="1" customWidth="1"/>
    <col min="6" max="6" width="7.71428571428571" style="1" customWidth="1"/>
    <col min="7" max="7" width="11.1428571428571" style="1" customWidth="1"/>
    <col min="8" max="8" width="13.2857142857143" style="1" customWidth="1"/>
    <col min="9" max="12" width="20" style="1" customWidth="1"/>
    <col min="13" max="13" width="20" style="40" customWidth="1"/>
    <col min="14" max="15" width="20" style="1" customWidth="1"/>
    <col min="16" max="16" width="20" style="40" customWidth="1"/>
    <col min="17" max="17" width="20" style="1" customWidth="1"/>
    <col min="18" max="18" width="20" style="40" customWidth="1"/>
    <col min="19" max="19" width="19.8571428571429" style="40" customWidth="1"/>
    <col min="20" max="16384" width="9.14285714285714" style="40" customWidth="1"/>
  </cols>
  <sheetData>
    <row r="1" ht="15.75" customHeight="1" spans="1:19">
      <c r="A1" s="3"/>
      <c r="B1" s="92"/>
      <c r="C1" s="92"/>
      <c r="D1" s="3"/>
      <c r="E1" s="3"/>
      <c r="F1" s="3"/>
      <c r="G1" s="3"/>
      <c r="H1" s="3"/>
      <c r="I1" s="3"/>
      <c r="J1" s="3"/>
      <c r="K1" s="3"/>
      <c r="L1" s="3"/>
      <c r="R1" s="4"/>
      <c r="S1" s="4" t="s">
        <v>1093</v>
      </c>
    </row>
    <row r="2" ht="41.25" customHeight="1" spans="1:19">
      <c r="A2" s="81" t="s">
        <v>1094</v>
      </c>
      <c r="B2" s="73"/>
      <c r="C2" s="73"/>
      <c r="D2" s="5"/>
      <c r="E2" s="5"/>
      <c r="F2" s="5"/>
      <c r="G2" s="5"/>
      <c r="H2" s="5"/>
      <c r="I2" s="5"/>
      <c r="J2" s="5"/>
      <c r="K2" s="5"/>
      <c r="L2" s="5"/>
      <c r="M2" s="73"/>
      <c r="N2" s="5"/>
      <c r="O2" s="5"/>
      <c r="P2" s="73"/>
      <c r="Q2" s="5"/>
      <c r="R2" s="73"/>
      <c r="S2" s="73"/>
    </row>
    <row r="3" ht="18.75" customHeight="1" spans="1:19">
      <c r="A3" s="125" t="s">
        <v>2</v>
      </c>
      <c r="B3" s="94"/>
      <c r="C3" s="94"/>
      <c r="D3" s="8"/>
      <c r="E3" s="8"/>
      <c r="F3" s="8"/>
      <c r="G3" s="8"/>
      <c r="H3" s="8"/>
      <c r="I3" s="8"/>
      <c r="J3" s="8"/>
      <c r="K3" s="8"/>
      <c r="L3" s="8"/>
      <c r="R3" s="9"/>
      <c r="S3" s="131" t="s">
        <v>3</v>
      </c>
    </row>
    <row r="4" ht="15.75" customHeight="1" spans="1:19">
      <c r="A4" s="11" t="s">
        <v>259</v>
      </c>
      <c r="B4" s="95" t="s">
        <v>260</v>
      </c>
      <c r="C4" s="95" t="s">
        <v>1095</v>
      </c>
      <c r="D4" s="96" t="s">
        <v>1096</v>
      </c>
      <c r="E4" s="96" t="s">
        <v>1097</v>
      </c>
      <c r="F4" s="96" t="s">
        <v>1098</v>
      </c>
      <c r="G4" s="96" t="s">
        <v>1099</v>
      </c>
      <c r="H4" s="96" t="s">
        <v>1100</v>
      </c>
      <c r="I4" s="109" t="s">
        <v>267</v>
      </c>
      <c r="J4" s="109"/>
      <c r="K4" s="109"/>
      <c r="L4" s="109"/>
      <c r="M4" s="110"/>
      <c r="N4" s="109"/>
      <c r="O4" s="109"/>
      <c r="P4" s="120"/>
      <c r="Q4" s="109"/>
      <c r="R4" s="110"/>
      <c r="S4" s="121"/>
    </row>
    <row r="5" ht="17.25" customHeight="1" spans="1:19">
      <c r="A5" s="16"/>
      <c r="B5" s="97"/>
      <c r="C5" s="97"/>
      <c r="D5" s="98"/>
      <c r="E5" s="98"/>
      <c r="F5" s="98"/>
      <c r="G5" s="98"/>
      <c r="H5" s="98"/>
      <c r="I5" s="98" t="s">
        <v>60</v>
      </c>
      <c r="J5" s="98" t="s">
        <v>63</v>
      </c>
      <c r="K5" s="98" t="s">
        <v>1101</v>
      </c>
      <c r="L5" s="98" t="s">
        <v>1102</v>
      </c>
      <c r="M5" s="111" t="s">
        <v>1103</v>
      </c>
      <c r="N5" s="112" t="s">
        <v>1104</v>
      </c>
      <c r="O5" s="112"/>
      <c r="P5" s="122"/>
      <c r="Q5" s="112"/>
      <c r="R5" s="123"/>
      <c r="S5" s="99"/>
    </row>
    <row r="6" ht="54" customHeight="1" spans="1:19">
      <c r="A6" s="19"/>
      <c r="B6" s="99"/>
      <c r="C6" s="99"/>
      <c r="D6" s="100"/>
      <c r="E6" s="100"/>
      <c r="F6" s="100"/>
      <c r="G6" s="100"/>
      <c r="H6" s="100"/>
      <c r="I6" s="100"/>
      <c r="J6" s="100" t="s">
        <v>62</v>
      </c>
      <c r="K6" s="100"/>
      <c r="L6" s="100"/>
      <c r="M6" s="113"/>
      <c r="N6" s="100" t="s">
        <v>62</v>
      </c>
      <c r="O6" s="100" t="s">
        <v>69</v>
      </c>
      <c r="P6" s="99" t="s">
        <v>70</v>
      </c>
      <c r="Q6" s="100" t="s">
        <v>71</v>
      </c>
      <c r="R6" s="113" t="s">
        <v>72</v>
      </c>
      <c r="S6" s="99" t="s">
        <v>73</v>
      </c>
    </row>
    <row r="7" ht="18" customHeight="1" spans="1:19">
      <c r="A7" s="126">
        <v>1</v>
      </c>
      <c r="B7" s="127" t="s">
        <v>91</v>
      </c>
      <c r="C7" s="128" t="s">
        <v>92</v>
      </c>
      <c r="D7" s="126">
        <v>4</v>
      </c>
      <c r="E7" s="129">
        <v>5</v>
      </c>
      <c r="F7" s="126">
        <v>6</v>
      </c>
      <c r="G7" s="126">
        <v>7</v>
      </c>
      <c r="H7" s="129">
        <v>8</v>
      </c>
      <c r="I7" s="126">
        <v>9</v>
      </c>
      <c r="J7" s="126">
        <v>10</v>
      </c>
      <c r="K7" s="129">
        <v>11</v>
      </c>
      <c r="L7" s="126">
        <v>12</v>
      </c>
      <c r="M7" s="126">
        <v>13</v>
      </c>
      <c r="N7" s="129">
        <v>14</v>
      </c>
      <c r="O7" s="126">
        <v>15</v>
      </c>
      <c r="P7" s="126">
        <v>16</v>
      </c>
      <c r="Q7" s="129">
        <v>17</v>
      </c>
      <c r="R7" s="126">
        <v>18</v>
      </c>
      <c r="S7" s="126">
        <v>19</v>
      </c>
    </row>
    <row r="8" ht="21" customHeight="1" spans="1:19">
      <c r="A8" s="101" t="s">
        <v>75</v>
      </c>
      <c r="B8" s="102" t="s">
        <v>75</v>
      </c>
      <c r="C8" s="102" t="s">
        <v>311</v>
      </c>
      <c r="D8" s="103" t="s">
        <v>1105</v>
      </c>
      <c r="E8" s="103" t="s">
        <v>1106</v>
      </c>
      <c r="F8" s="103" t="s">
        <v>554</v>
      </c>
      <c r="G8" s="130">
        <v>1</v>
      </c>
      <c r="H8" s="114">
        <v>10840</v>
      </c>
      <c r="I8" s="114">
        <v>10840</v>
      </c>
      <c r="J8" s="114">
        <v>10840</v>
      </c>
      <c r="K8" s="114"/>
      <c r="L8" s="114"/>
      <c r="M8" s="115"/>
      <c r="N8" s="114"/>
      <c r="O8" s="114"/>
      <c r="P8" s="115"/>
      <c r="Q8" s="115"/>
      <c r="R8" s="115"/>
      <c r="S8" s="115"/>
    </row>
    <row r="9" ht="21" customHeight="1" spans="1:19">
      <c r="A9" s="101" t="s">
        <v>75</v>
      </c>
      <c r="B9" s="102" t="s">
        <v>75</v>
      </c>
      <c r="C9" s="102" t="s">
        <v>311</v>
      </c>
      <c r="D9" s="103" t="s">
        <v>1105</v>
      </c>
      <c r="E9" s="103" t="s">
        <v>1107</v>
      </c>
      <c r="F9" s="103" t="s">
        <v>554</v>
      </c>
      <c r="G9" s="130">
        <v>1</v>
      </c>
      <c r="H9" s="114">
        <v>40000</v>
      </c>
      <c r="I9" s="114">
        <v>40000</v>
      </c>
      <c r="J9" s="114">
        <v>40000</v>
      </c>
      <c r="K9" s="114"/>
      <c r="L9" s="114"/>
      <c r="M9" s="115"/>
      <c r="N9" s="114"/>
      <c r="O9" s="114"/>
      <c r="P9" s="115"/>
      <c r="Q9" s="115"/>
      <c r="R9" s="115"/>
      <c r="S9" s="115"/>
    </row>
    <row r="10" ht="21" customHeight="1" spans="1:19">
      <c r="A10" s="101" t="s">
        <v>75</v>
      </c>
      <c r="B10" s="102" t="s">
        <v>75</v>
      </c>
      <c r="C10" s="102" t="s">
        <v>321</v>
      </c>
      <c r="D10" s="103" t="s">
        <v>1108</v>
      </c>
      <c r="E10" s="103" t="s">
        <v>1109</v>
      </c>
      <c r="F10" s="103" t="s">
        <v>1110</v>
      </c>
      <c r="G10" s="130">
        <v>40</v>
      </c>
      <c r="H10" s="114">
        <v>8000</v>
      </c>
      <c r="I10" s="114">
        <v>8000</v>
      </c>
      <c r="J10" s="114">
        <v>8000</v>
      </c>
      <c r="K10" s="114"/>
      <c r="L10" s="114"/>
      <c r="M10" s="115"/>
      <c r="N10" s="114"/>
      <c r="O10" s="114"/>
      <c r="P10" s="115"/>
      <c r="Q10" s="115"/>
      <c r="R10" s="115"/>
      <c r="S10" s="115"/>
    </row>
    <row r="11" ht="21" customHeight="1" spans="1:19">
      <c r="A11" s="64" t="s">
        <v>248</v>
      </c>
      <c r="B11" s="104"/>
      <c r="C11" s="104"/>
      <c r="D11" s="105"/>
      <c r="E11" s="105"/>
      <c r="F11" s="105"/>
      <c r="G11" s="68"/>
      <c r="H11" s="115">
        <v>58840</v>
      </c>
      <c r="I11" s="115">
        <v>58840</v>
      </c>
      <c r="J11" s="115">
        <v>58840</v>
      </c>
      <c r="K11" s="115"/>
      <c r="L11" s="115"/>
      <c r="M11" s="115"/>
      <c r="N11" s="115"/>
      <c r="O11" s="115"/>
      <c r="P11" s="115"/>
      <c r="Q11" s="115"/>
      <c r="R11" s="115"/>
      <c r="S11" s="115"/>
    </row>
  </sheetData>
  <mergeCells count="18">
    <mergeCell ref="A2:S2"/>
    <mergeCell ref="A3:H3"/>
    <mergeCell ref="I4:S4"/>
    <mergeCell ref="N5:S5"/>
    <mergeCell ref="A11:G11"/>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24"/>
  <sheetViews>
    <sheetView zoomScale="79" zoomScaleNormal="79" topLeftCell="D1" workbookViewId="0">
      <selection activeCell="H31" sqref="H31"/>
    </sheetView>
  </sheetViews>
  <sheetFormatPr defaultColWidth="9.14285714285714" defaultRowHeight="14.25" customHeight="1"/>
  <cols>
    <col min="1" max="1" width="39.1428571428571" style="1" customWidth="1"/>
    <col min="2" max="5" width="39.1428571428571" style="40" customWidth="1"/>
    <col min="6" max="6" width="27.5714285714286" style="40" customWidth="1"/>
    <col min="7" max="7" width="28.5714285714286" style="40" customWidth="1"/>
    <col min="8" max="8" width="28.1428571428571" style="1" customWidth="1"/>
    <col min="9" max="9" width="39.1428571428571" style="1" customWidth="1"/>
    <col min="10" max="13" width="20.4285714285714" style="1" customWidth="1"/>
    <col min="14" max="14" width="20.4285714285714" style="40" customWidth="1"/>
    <col min="15" max="16" width="20.4285714285714" style="1" customWidth="1"/>
    <col min="17" max="17" width="20.4285714285714" style="40" customWidth="1"/>
    <col min="18" max="18" width="20.4285714285714" style="1" customWidth="1"/>
    <col min="19" max="20" width="20.2857142857143" style="40" customWidth="1"/>
    <col min="21" max="16384" width="9.14285714285714" style="40" customWidth="1"/>
  </cols>
  <sheetData>
    <row r="1" ht="16.5" customHeight="1" spans="1:20">
      <c r="A1" s="91"/>
      <c r="B1" s="92"/>
      <c r="C1" s="92"/>
      <c r="D1" s="92"/>
      <c r="E1" s="92"/>
      <c r="F1" s="92"/>
      <c r="G1" s="92"/>
      <c r="H1" s="91"/>
      <c r="I1" s="91"/>
      <c r="J1" s="91"/>
      <c r="K1" s="91"/>
      <c r="L1" s="91"/>
      <c r="M1" s="91"/>
      <c r="N1" s="106"/>
      <c r="O1" s="107"/>
      <c r="P1" s="107"/>
      <c r="Q1" s="117"/>
      <c r="R1" s="107"/>
      <c r="S1" s="118"/>
      <c r="T1" s="118" t="s">
        <v>1111</v>
      </c>
    </row>
    <row r="2" ht="41.25" customHeight="1" spans="1:20">
      <c r="A2" s="81" t="s">
        <v>1112</v>
      </c>
      <c r="B2" s="73"/>
      <c r="C2" s="73"/>
      <c r="D2" s="73"/>
      <c r="E2" s="73"/>
      <c r="F2" s="73"/>
      <c r="G2" s="73"/>
      <c r="H2" s="93"/>
      <c r="I2" s="93"/>
      <c r="J2" s="93"/>
      <c r="K2" s="93"/>
      <c r="L2" s="93"/>
      <c r="M2" s="93"/>
      <c r="N2" s="108"/>
      <c r="O2" s="93"/>
      <c r="P2" s="93"/>
      <c r="Q2" s="73"/>
      <c r="R2" s="93"/>
      <c r="S2" s="108"/>
      <c r="T2" s="73"/>
    </row>
    <row r="3" ht="22.5" customHeight="1" spans="1:20">
      <c r="A3" s="82" t="s">
        <v>2</v>
      </c>
      <c r="B3" s="94"/>
      <c r="C3" s="94"/>
      <c r="D3" s="94"/>
      <c r="E3" s="94"/>
      <c r="F3" s="94"/>
      <c r="G3" s="94"/>
      <c r="H3" s="83"/>
      <c r="I3" s="83"/>
      <c r="J3" s="83"/>
      <c r="K3" s="83"/>
      <c r="L3" s="83"/>
      <c r="M3" s="83"/>
      <c r="N3" s="106"/>
      <c r="O3" s="107"/>
      <c r="P3" s="107"/>
      <c r="Q3" s="117"/>
      <c r="R3" s="107"/>
      <c r="S3" s="119"/>
      <c r="T3" s="118" t="s">
        <v>3</v>
      </c>
    </row>
    <row r="4" ht="24" customHeight="1" spans="1:20">
      <c r="A4" s="11" t="s">
        <v>259</v>
      </c>
      <c r="B4" s="95" t="s">
        <v>260</v>
      </c>
      <c r="C4" s="95" t="s">
        <v>1095</v>
      </c>
      <c r="D4" s="95" t="s">
        <v>1113</v>
      </c>
      <c r="E4" s="95" t="s">
        <v>1114</v>
      </c>
      <c r="F4" s="95" t="s">
        <v>1115</v>
      </c>
      <c r="G4" s="95" t="s">
        <v>1116</v>
      </c>
      <c r="H4" s="96" t="s">
        <v>1117</v>
      </c>
      <c r="I4" s="96" t="s">
        <v>1118</v>
      </c>
      <c r="J4" s="109" t="s">
        <v>267</v>
      </c>
      <c r="K4" s="109"/>
      <c r="L4" s="109"/>
      <c r="M4" s="109"/>
      <c r="N4" s="110"/>
      <c r="O4" s="109"/>
      <c r="P4" s="109"/>
      <c r="Q4" s="120"/>
      <c r="R4" s="109"/>
      <c r="S4" s="110"/>
      <c r="T4" s="121"/>
    </row>
    <row r="5" ht="24" customHeight="1" spans="1:20">
      <c r="A5" s="16"/>
      <c r="B5" s="97"/>
      <c r="C5" s="97"/>
      <c r="D5" s="97"/>
      <c r="E5" s="97"/>
      <c r="F5" s="97"/>
      <c r="G5" s="97"/>
      <c r="H5" s="98"/>
      <c r="I5" s="98"/>
      <c r="J5" s="98" t="s">
        <v>60</v>
      </c>
      <c r="K5" s="98" t="s">
        <v>63</v>
      </c>
      <c r="L5" s="98" t="s">
        <v>1101</v>
      </c>
      <c r="M5" s="98" t="s">
        <v>1102</v>
      </c>
      <c r="N5" s="111" t="s">
        <v>1103</v>
      </c>
      <c r="O5" s="112" t="s">
        <v>1104</v>
      </c>
      <c r="P5" s="112"/>
      <c r="Q5" s="122"/>
      <c r="R5" s="112"/>
      <c r="S5" s="123"/>
      <c r="T5" s="99"/>
    </row>
    <row r="6" ht="54" customHeight="1" spans="1:20">
      <c r="A6" s="19"/>
      <c r="B6" s="99"/>
      <c r="C6" s="99"/>
      <c r="D6" s="99"/>
      <c r="E6" s="99"/>
      <c r="F6" s="99"/>
      <c r="G6" s="99"/>
      <c r="H6" s="100"/>
      <c r="I6" s="100"/>
      <c r="J6" s="100"/>
      <c r="K6" s="100" t="s">
        <v>62</v>
      </c>
      <c r="L6" s="100"/>
      <c r="M6" s="100"/>
      <c r="N6" s="113"/>
      <c r="O6" s="100" t="s">
        <v>62</v>
      </c>
      <c r="P6" s="100" t="s">
        <v>69</v>
      </c>
      <c r="Q6" s="99" t="s">
        <v>70</v>
      </c>
      <c r="R6" s="100" t="s">
        <v>71</v>
      </c>
      <c r="S6" s="113" t="s">
        <v>72</v>
      </c>
      <c r="T6" s="99" t="s">
        <v>73</v>
      </c>
    </row>
    <row r="7" ht="17.25" customHeight="1" spans="1:20">
      <c r="A7" s="20">
        <v>1</v>
      </c>
      <c r="B7" s="99">
        <v>2</v>
      </c>
      <c r="C7" s="20">
        <v>3</v>
      </c>
      <c r="D7" s="20">
        <v>4</v>
      </c>
      <c r="E7" s="99">
        <v>5</v>
      </c>
      <c r="F7" s="20">
        <v>6</v>
      </c>
      <c r="G7" s="20">
        <v>7</v>
      </c>
      <c r="H7" s="99">
        <v>8</v>
      </c>
      <c r="I7" s="20">
        <v>9</v>
      </c>
      <c r="J7" s="20">
        <v>10</v>
      </c>
      <c r="K7" s="99">
        <v>11</v>
      </c>
      <c r="L7" s="20">
        <v>12</v>
      </c>
      <c r="M7" s="20">
        <v>13</v>
      </c>
      <c r="N7" s="99">
        <v>14</v>
      </c>
      <c r="O7" s="20">
        <v>15</v>
      </c>
      <c r="P7" s="20">
        <v>16</v>
      </c>
      <c r="Q7" s="99">
        <v>17</v>
      </c>
      <c r="R7" s="20">
        <v>18</v>
      </c>
      <c r="S7" s="20">
        <v>19</v>
      </c>
      <c r="T7" s="20">
        <v>20</v>
      </c>
    </row>
    <row r="8" ht="21" customHeight="1" spans="1:20">
      <c r="A8" s="101" t="s">
        <v>75</v>
      </c>
      <c r="B8" s="102" t="s">
        <v>75</v>
      </c>
      <c r="C8" s="102" t="s">
        <v>392</v>
      </c>
      <c r="D8" s="102" t="s">
        <v>1119</v>
      </c>
      <c r="E8" s="102" t="s">
        <v>1120</v>
      </c>
      <c r="F8" s="102" t="s">
        <v>84</v>
      </c>
      <c r="G8" s="102" t="s">
        <v>1121</v>
      </c>
      <c r="H8" s="103" t="s">
        <v>105</v>
      </c>
      <c r="I8" s="103" t="s">
        <v>1119</v>
      </c>
      <c r="J8" s="114">
        <v>151840</v>
      </c>
      <c r="K8" s="114">
        <v>151840</v>
      </c>
      <c r="L8" s="114"/>
      <c r="M8" s="114"/>
      <c r="N8" s="115"/>
      <c r="O8" s="114"/>
      <c r="P8" s="114"/>
      <c r="Q8" s="115"/>
      <c r="R8" s="124" t="s">
        <v>1122</v>
      </c>
      <c r="S8" s="115"/>
      <c r="T8" s="115"/>
    </row>
    <row r="9" ht="21" customHeight="1" spans="1:20">
      <c r="A9" s="101" t="s">
        <v>75</v>
      </c>
      <c r="B9" s="102" t="s">
        <v>75</v>
      </c>
      <c r="C9" s="102" t="s">
        <v>469</v>
      </c>
      <c r="D9" s="102" t="s">
        <v>1123</v>
      </c>
      <c r="E9" s="102" t="s">
        <v>1124</v>
      </c>
      <c r="F9" s="102" t="s">
        <v>84</v>
      </c>
      <c r="G9" s="102" t="s">
        <v>1121</v>
      </c>
      <c r="H9" s="103" t="s">
        <v>105</v>
      </c>
      <c r="I9" s="103" t="s">
        <v>1123</v>
      </c>
      <c r="J9" s="114">
        <v>75600</v>
      </c>
      <c r="K9" s="114">
        <v>75600</v>
      </c>
      <c r="L9" s="114"/>
      <c r="M9" s="114"/>
      <c r="N9" s="115"/>
      <c r="O9" s="114"/>
      <c r="P9" s="114"/>
      <c r="Q9" s="115"/>
      <c r="R9" s="124" t="s">
        <v>1122</v>
      </c>
      <c r="S9" s="115"/>
      <c r="T9" s="115"/>
    </row>
    <row r="10" ht="21" customHeight="1" spans="1:20">
      <c r="A10" s="101" t="s">
        <v>75</v>
      </c>
      <c r="B10" s="102" t="s">
        <v>75</v>
      </c>
      <c r="C10" s="102" t="s">
        <v>471</v>
      </c>
      <c r="D10" s="102" t="s">
        <v>1125</v>
      </c>
      <c r="E10" s="102" t="s">
        <v>1120</v>
      </c>
      <c r="F10" s="102" t="s">
        <v>84</v>
      </c>
      <c r="G10" s="102" t="s">
        <v>1121</v>
      </c>
      <c r="H10" s="103" t="s">
        <v>105</v>
      </c>
      <c r="I10" s="103" t="s">
        <v>1125</v>
      </c>
      <c r="J10" s="114">
        <v>129600</v>
      </c>
      <c r="K10" s="114">
        <v>129600</v>
      </c>
      <c r="L10" s="114"/>
      <c r="M10" s="114"/>
      <c r="N10" s="115"/>
      <c r="O10" s="114"/>
      <c r="P10" s="114"/>
      <c r="Q10" s="115"/>
      <c r="R10" s="124" t="s">
        <v>1122</v>
      </c>
      <c r="S10" s="115"/>
      <c r="T10" s="115"/>
    </row>
    <row r="11" ht="21" customHeight="1" spans="1:20">
      <c r="A11" s="101" t="s">
        <v>75</v>
      </c>
      <c r="B11" s="102" t="s">
        <v>75</v>
      </c>
      <c r="C11" s="102" t="s">
        <v>422</v>
      </c>
      <c r="D11" s="102" t="s">
        <v>1126</v>
      </c>
      <c r="E11" s="102" t="s">
        <v>1120</v>
      </c>
      <c r="F11" s="102" t="s">
        <v>84</v>
      </c>
      <c r="G11" s="102" t="s">
        <v>1121</v>
      </c>
      <c r="H11" s="103" t="s">
        <v>117</v>
      </c>
      <c r="I11" s="103" t="s">
        <v>1126</v>
      </c>
      <c r="J11" s="114">
        <v>43200</v>
      </c>
      <c r="K11" s="114">
        <v>43200</v>
      </c>
      <c r="L11" s="114"/>
      <c r="M11" s="114"/>
      <c r="N11" s="115"/>
      <c r="O11" s="114"/>
      <c r="P11" s="114"/>
      <c r="Q11" s="115"/>
      <c r="R11" s="124" t="s">
        <v>1122</v>
      </c>
      <c r="S11" s="115"/>
      <c r="T11" s="115"/>
    </row>
    <row r="12" ht="21" customHeight="1" spans="1:20">
      <c r="A12" s="101" t="s">
        <v>75</v>
      </c>
      <c r="B12" s="102" t="s">
        <v>75</v>
      </c>
      <c r="C12" s="102" t="s">
        <v>429</v>
      </c>
      <c r="D12" s="102" t="s">
        <v>1127</v>
      </c>
      <c r="E12" s="102" t="s">
        <v>1128</v>
      </c>
      <c r="F12" s="102" t="s">
        <v>84</v>
      </c>
      <c r="G12" s="102" t="s">
        <v>1121</v>
      </c>
      <c r="H12" s="103" t="s">
        <v>105</v>
      </c>
      <c r="I12" s="103" t="s">
        <v>1127</v>
      </c>
      <c r="J12" s="114">
        <v>67050</v>
      </c>
      <c r="K12" s="114">
        <v>67050</v>
      </c>
      <c r="L12" s="114"/>
      <c r="M12" s="114"/>
      <c r="N12" s="115"/>
      <c r="O12" s="114"/>
      <c r="P12" s="114"/>
      <c r="Q12" s="115"/>
      <c r="R12" s="124" t="s">
        <v>1122</v>
      </c>
      <c r="S12" s="115"/>
      <c r="T12" s="115"/>
    </row>
    <row r="13" ht="21" customHeight="1" spans="1:20">
      <c r="A13" s="101" t="s">
        <v>75</v>
      </c>
      <c r="B13" s="102" t="s">
        <v>75</v>
      </c>
      <c r="C13" s="102" t="s">
        <v>436</v>
      </c>
      <c r="D13" s="102" t="s">
        <v>1129</v>
      </c>
      <c r="E13" s="102" t="s">
        <v>1120</v>
      </c>
      <c r="F13" s="102" t="s">
        <v>84</v>
      </c>
      <c r="G13" s="102" t="s">
        <v>1121</v>
      </c>
      <c r="H13" s="103" t="s">
        <v>117</v>
      </c>
      <c r="I13" s="103" t="s">
        <v>1125</v>
      </c>
      <c r="J13" s="114">
        <v>43200</v>
      </c>
      <c r="K13" s="114">
        <v>43200</v>
      </c>
      <c r="L13" s="114"/>
      <c r="M13" s="114"/>
      <c r="N13" s="115"/>
      <c r="O13" s="114"/>
      <c r="P13" s="114"/>
      <c r="Q13" s="115"/>
      <c r="R13" s="124" t="s">
        <v>1122</v>
      </c>
      <c r="S13" s="115"/>
      <c r="T13" s="115"/>
    </row>
    <row r="14" ht="21" customHeight="1" spans="1:20">
      <c r="A14" s="101" t="s">
        <v>75</v>
      </c>
      <c r="B14" s="102" t="s">
        <v>75</v>
      </c>
      <c r="C14" s="102" t="s">
        <v>440</v>
      </c>
      <c r="D14" s="102" t="s">
        <v>1130</v>
      </c>
      <c r="E14" s="102" t="s">
        <v>1128</v>
      </c>
      <c r="F14" s="102" t="s">
        <v>84</v>
      </c>
      <c r="G14" s="102" t="s">
        <v>1121</v>
      </c>
      <c r="H14" s="103" t="s">
        <v>105</v>
      </c>
      <c r="I14" s="103" t="s">
        <v>1130</v>
      </c>
      <c r="J14" s="114">
        <v>108890</v>
      </c>
      <c r="K14" s="114">
        <v>108890</v>
      </c>
      <c r="L14" s="114"/>
      <c r="M14" s="114"/>
      <c r="N14" s="115"/>
      <c r="O14" s="114"/>
      <c r="P14" s="114"/>
      <c r="Q14" s="115"/>
      <c r="R14" s="124" t="s">
        <v>1122</v>
      </c>
      <c r="S14" s="115"/>
      <c r="T14" s="115"/>
    </row>
    <row r="15" ht="21" customHeight="1" spans="1:20">
      <c r="A15" s="101" t="s">
        <v>75</v>
      </c>
      <c r="B15" s="102" t="s">
        <v>75</v>
      </c>
      <c r="C15" s="102" t="s">
        <v>476</v>
      </c>
      <c r="D15" s="102" t="s">
        <v>771</v>
      </c>
      <c r="E15" s="102" t="s">
        <v>1131</v>
      </c>
      <c r="F15" s="102" t="s">
        <v>84</v>
      </c>
      <c r="G15" s="102" t="s">
        <v>1121</v>
      </c>
      <c r="H15" s="103" t="s">
        <v>105</v>
      </c>
      <c r="I15" s="103" t="s">
        <v>771</v>
      </c>
      <c r="J15" s="114">
        <v>74520</v>
      </c>
      <c r="K15" s="114">
        <v>74520</v>
      </c>
      <c r="L15" s="114"/>
      <c r="M15" s="114"/>
      <c r="N15" s="115"/>
      <c r="O15" s="114"/>
      <c r="P15" s="114"/>
      <c r="Q15" s="115"/>
      <c r="R15" s="124" t="s">
        <v>1122</v>
      </c>
      <c r="S15" s="115"/>
      <c r="T15" s="115"/>
    </row>
    <row r="16" ht="21" customHeight="1" spans="1:20">
      <c r="A16" s="101" t="s">
        <v>75</v>
      </c>
      <c r="B16" s="102" t="s">
        <v>75</v>
      </c>
      <c r="C16" s="102" t="s">
        <v>476</v>
      </c>
      <c r="D16" s="102" t="s">
        <v>1132</v>
      </c>
      <c r="E16" s="102" t="s">
        <v>1133</v>
      </c>
      <c r="F16" s="102" t="s">
        <v>84</v>
      </c>
      <c r="G16" s="102" t="s">
        <v>1121</v>
      </c>
      <c r="H16" s="103" t="s">
        <v>105</v>
      </c>
      <c r="I16" s="103" t="s">
        <v>1132</v>
      </c>
      <c r="J16" s="114">
        <v>30000</v>
      </c>
      <c r="K16" s="114">
        <v>30000</v>
      </c>
      <c r="L16" s="114"/>
      <c r="M16" s="114"/>
      <c r="N16" s="115"/>
      <c r="O16" s="114"/>
      <c r="P16" s="114"/>
      <c r="Q16" s="115"/>
      <c r="R16" s="124" t="s">
        <v>1122</v>
      </c>
      <c r="S16" s="115"/>
      <c r="T16" s="115"/>
    </row>
    <row r="17" ht="21" customHeight="1" spans="1:20">
      <c r="A17" s="101" t="s">
        <v>75</v>
      </c>
      <c r="B17" s="102" t="s">
        <v>75</v>
      </c>
      <c r="C17" s="102" t="s">
        <v>478</v>
      </c>
      <c r="D17" s="102" t="s">
        <v>1134</v>
      </c>
      <c r="E17" s="102" t="s">
        <v>1128</v>
      </c>
      <c r="F17" s="102" t="s">
        <v>84</v>
      </c>
      <c r="G17" s="102" t="s">
        <v>1121</v>
      </c>
      <c r="H17" s="103" t="s">
        <v>105</v>
      </c>
      <c r="I17" s="103" t="s">
        <v>1134</v>
      </c>
      <c r="J17" s="114">
        <v>183850</v>
      </c>
      <c r="K17" s="114">
        <v>183850</v>
      </c>
      <c r="L17" s="114"/>
      <c r="M17" s="114"/>
      <c r="N17" s="115"/>
      <c r="O17" s="114"/>
      <c r="P17" s="114"/>
      <c r="Q17" s="115"/>
      <c r="R17" s="124" t="s">
        <v>1122</v>
      </c>
      <c r="S17" s="115"/>
      <c r="T17" s="115"/>
    </row>
    <row r="18" ht="21" customHeight="1" spans="1:20">
      <c r="A18" s="101" t="s">
        <v>75</v>
      </c>
      <c r="B18" s="102" t="s">
        <v>75</v>
      </c>
      <c r="C18" s="102" t="s">
        <v>478</v>
      </c>
      <c r="D18" s="102" t="s">
        <v>1135</v>
      </c>
      <c r="E18" s="102" t="s">
        <v>1128</v>
      </c>
      <c r="F18" s="102" t="s">
        <v>84</v>
      </c>
      <c r="G18" s="102" t="s">
        <v>1121</v>
      </c>
      <c r="H18" s="103" t="s">
        <v>105</v>
      </c>
      <c r="I18" s="103" t="s">
        <v>1135</v>
      </c>
      <c r="J18" s="114">
        <v>18000</v>
      </c>
      <c r="K18" s="114">
        <v>18000</v>
      </c>
      <c r="L18" s="114"/>
      <c r="M18" s="114"/>
      <c r="N18" s="115"/>
      <c r="O18" s="114"/>
      <c r="P18" s="114"/>
      <c r="Q18" s="115"/>
      <c r="R18" s="124" t="s">
        <v>1122</v>
      </c>
      <c r="S18" s="115"/>
      <c r="T18" s="115"/>
    </row>
    <row r="19" ht="21" customHeight="1" spans="1:20">
      <c r="A19" s="101" t="s">
        <v>75</v>
      </c>
      <c r="B19" s="102" t="s">
        <v>75</v>
      </c>
      <c r="C19" s="102" t="s">
        <v>478</v>
      </c>
      <c r="D19" s="102" t="s">
        <v>590</v>
      </c>
      <c r="E19" s="102" t="s">
        <v>1136</v>
      </c>
      <c r="F19" s="102" t="s">
        <v>84</v>
      </c>
      <c r="G19" s="102" t="s">
        <v>1121</v>
      </c>
      <c r="H19" s="103" t="s">
        <v>105</v>
      </c>
      <c r="I19" s="103" t="s">
        <v>590</v>
      </c>
      <c r="J19" s="114">
        <v>30000</v>
      </c>
      <c r="K19" s="114">
        <v>30000</v>
      </c>
      <c r="L19" s="114"/>
      <c r="M19" s="114"/>
      <c r="N19" s="115"/>
      <c r="O19" s="114"/>
      <c r="P19" s="114"/>
      <c r="Q19" s="115"/>
      <c r="R19" s="124" t="s">
        <v>1122</v>
      </c>
      <c r="S19" s="115"/>
      <c r="T19" s="115"/>
    </row>
    <row r="20" ht="21" customHeight="1" spans="1:20">
      <c r="A20" s="101" t="s">
        <v>75</v>
      </c>
      <c r="B20" s="102" t="s">
        <v>75</v>
      </c>
      <c r="C20" s="102" t="s">
        <v>478</v>
      </c>
      <c r="D20" s="102" t="s">
        <v>1137</v>
      </c>
      <c r="E20" s="102" t="s">
        <v>1138</v>
      </c>
      <c r="F20" s="102" t="s">
        <v>84</v>
      </c>
      <c r="G20" s="102" t="s">
        <v>1139</v>
      </c>
      <c r="H20" s="103" t="s">
        <v>105</v>
      </c>
      <c r="I20" s="103" t="s">
        <v>1137</v>
      </c>
      <c r="J20" s="114">
        <v>6000</v>
      </c>
      <c r="K20" s="114">
        <v>6000</v>
      </c>
      <c r="L20" s="114"/>
      <c r="M20" s="114"/>
      <c r="N20" s="115"/>
      <c r="O20" s="114"/>
      <c r="P20" s="114"/>
      <c r="Q20" s="115"/>
      <c r="R20" s="124" t="s">
        <v>1122</v>
      </c>
      <c r="S20" s="115"/>
      <c r="T20" s="115"/>
    </row>
    <row r="21" ht="21" customHeight="1" spans="1:20">
      <c r="A21" s="101" t="s">
        <v>75</v>
      </c>
      <c r="B21" s="102" t="s">
        <v>75</v>
      </c>
      <c r="C21" s="102" t="s">
        <v>480</v>
      </c>
      <c r="D21" s="102" t="s">
        <v>1140</v>
      </c>
      <c r="E21" s="102" t="s">
        <v>1141</v>
      </c>
      <c r="F21" s="102" t="s">
        <v>84</v>
      </c>
      <c r="G21" s="102" t="s">
        <v>1139</v>
      </c>
      <c r="H21" s="103" t="s">
        <v>105</v>
      </c>
      <c r="I21" s="103" t="s">
        <v>1140</v>
      </c>
      <c r="J21" s="114">
        <v>10000</v>
      </c>
      <c r="K21" s="114">
        <v>10000</v>
      </c>
      <c r="L21" s="114"/>
      <c r="M21" s="114"/>
      <c r="N21" s="115"/>
      <c r="O21" s="114"/>
      <c r="P21" s="114"/>
      <c r="Q21" s="115"/>
      <c r="R21" s="124" t="s">
        <v>1122</v>
      </c>
      <c r="S21" s="115"/>
      <c r="T21" s="115"/>
    </row>
    <row r="22" ht="21" customHeight="1" spans="1:20">
      <c r="A22" s="101" t="s">
        <v>75</v>
      </c>
      <c r="B22" s="102" t="s">
        <v>75</v>
      </c>
      <c r="C22" s="102" t="s">
        <v>480</v>
      </c>
      <c r="D22" s="102" t="s">
        <v>1142</v>
      </c>
      <c r="E22" s="102" t="s">
        <v>1143</v>
      </c>
      <c r="F22" s="102" t="s">
        <v>84</v>
      </c>
      <c r="G22" s="102" t="s">
        <v>1139</v>
      </c>
      <c r="H22" s="103" t="s">
        <v>105</v>
      </c>
      <c r="I22" s="103" t="s">
        <v>1142</v>
      </c>
      <c r="J22" s="114">
        <v>20000</v>
      </c>
      <c r="K22" s="114">
        <v>20000</v>
      </c>
      <c r="L22" s="114"/>
      <c r="M22" s="114"/>
      <c r="N22" s="115"/>
      <c r="O22" s="114"/>
      <c r="P22" s="114"/>
      <c r="Q22" s="115"/>
      <c r="R22" s="124" t="s">
        <v>1122</v>
      </c>
      <c r="S22" s="115"/>
      <c r="T22" s="115"/>
    </row>
    <row r="23" ht="21" customHeight="1" spans="1:20">
      <c r="A23" s="101" t="s">
        <v>75</v>
      </c>
      <c r="B23" s="102" t="s">
        <v>75</v>
      </c>
      <c r="C23" s="102" t="s">
        <v>485</v>
      </c>
      <c r="D23" s="102" t="s">
        <v>1144</v>
      </c>
      <c r="E23" s="102" t="s">
        <v>1145</v>
      </c>
      <c r="F23" s="102" t="s">
        <v>84</v>
      </c>
      <c r="G23" s="102" t="s">
        <v>1121</v>
      </c>
      <c r="H23" s="103" t="s">
        <v>105</v>
      </c>
      <c r="I23" s="103" t="s">
        <v>485</v>
      </c>
      <c r="J23" s="114">
        <v>20800</v>
      </c>
      <c r="K23" s="114">
        <v>20800</v>
      </c>
      <c r="L23" s="114"/>
      <c r="M23" s="114"/>
      <c r="N23" s="115"/>
      <c r="O23" s="114"/>
      <c r="P23" s="114"/>
      <c r="Q23" s="115"/>
      <c r="R23" s="124" t="s">
        <v>1122</v>
      </c>
      <c r="S23" s="115"/>
      <c r="T23" s="115"/>
    </row>
    <row r="24" ht="21" customHeight="1" spans="1:20">
      <c r="A24" s="64" t="s">
        <v>248</v>
      </c>
      <c r="B24" s="104"/>
      <c r="C24" s="104"/>
      <c r="D24" s="104"/>
      <c r="E24" s="104"/>
      <c r="F24" s="104"/>
      <c r="G24" s="104"/>
      <c r="H24" s="105"/>
      <c r="I24" s="116"/>
      <c r="J24" s="115">
        <v>1012550</v>
      </c>
      <c r="K24" s="115">
        <v>1012550</v>
      </c>
      <c r="L24" s="115"/>
      <c r="M24" s="115"/>
      <c r="N24" s="115"/>
      <c r="O24" s="115"/>
      <c r="P24" s="115"/>
      <c r="Q24" s="115"/>
      <c r="R24" s="124" t="s">
        <v>1122</v>
      </c>
      <c r="S24" s="115"/>
      <c r="T24" s="115"/>
    </row>
  </sheetData>
  <mergeCells count="19">
    <mergeCell ref="A2:T2"/>
    <mergeCell ref="A3:I3"/>
    <mergeCell ref="J4:T4"/>
    <mergeCell ref="O5:T5"/>
    <mergeCell ref="A24:I24"/>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workbookViewId="0">
      <selection activeCell="D19" sqref="D19"/>
    </sheetView>
  </sheetViews>
  <sheetFormatPr defaultColWidth="9.14285714285714" defaultRowHeight="14.25" customHeight="1" outlineLevelCol="4"/>
  <cols>
    <col min="1" max="1" width="37.7142857142857" style="1" customWidth="1"/>
    <col min="2" max="4" width="20" style="1" customWidth="1"/>
    <col min="5" max="5" width="20" style="40" customWidth="1"/>
    <col min="6" max="16384" width="9.14285714285714" style="40" customWidth="1"/>
  </cols>
  <sheetData>
    <row r="1" ht="17.25" customHeight="1" spans="1:5">
      <c r="A1" s="3"/>
      <c r="B1" s="3"/>
      <c r="C1" s="3"/>
      <c r="D1" s="80"/>
      <c r="E1" s="4" t="s">
        <v>1146</v>
      </c>
    </row>
    <row r="2" ht="41.25" customHeight="1" spans="1:5">
      <c r="A2" s="81" t="s">
        <v>1147</v>
      </c>
      <c r="B2" s="5"/>
      <c r="C2" s="5"/>
      <c r="D2" s="5"/>
      <c r="E2" s="73"/>
    </row>
    <row r="3" ht="18" customHeight="1" spans="1:5">
      <c r="A3" s="82" t="s">
        <v>2</v>
      </c>
      <c r="B3" s="83"/>
      <c r="C3" s="83"/>
      <c r="D3" s="84"/>
      <c r="E3" s="9" t="s">
        <v>3</v>
      </c>
    </row>
    <row r="4" ht="19.5" customHeight="1" spans="1:5">
      <c r="A4" s="29" t="s">
        <v>1148</v>
      </c>
      <c r="B4" s="12" t="s">
        <v>267</v>
      </c>
      <c r="C4" s="13"/>
      <c r="D4" s="13"/>
      <c r="E4" s="85" t="s">
        <v>1149</v>
      </c>
    </row>
    <row r="5" ht="40.5" customHeight="1" spans="1:5">
      <c r="A5" s="20"/>
      <c r="B5" s="30" t="s">
        <v>60</v>
      </c>
      <c r="C5" s="11" t="s">
        <v>63</v>
      </c>
      <c r="D5" s="86" t="s">
        <v>1101</v>
      </c>
      <c r="E5" s="87" t="s">
        <v>1150</v>
      </c>
    </row>
    <row r="6" ht="19.5" customHeight="1" spans="1:5">
      <c r="A6" s="21">
        <v>1</v>
      </c>
      <c r="B6" s="21">
        <v>2</v>
      </c>
      <c r="C6" s="21">
        <v>3</v>
      </c>
      <c r="D6" s="88">
        <v>4</v>
      </c>
      <c r="E6" s="38">
        <v>5</v>
      </c>
    </row>
    <row r="7" ht="19.5" customHeight="1" spans="1:5">
      <c r="A7" s="31" t="s">
        <v>238</v>
      </c>
      <c r="B7" s="89" t="s">
        <v>238</v>
      </c>
      <c r="C7" s="89" t="s">
        <v>238</v>
      </c>
      <c r="D7" s="90" t="s">
        <v>238</v>
      </c>
      <c r="E7" s="89"/>
    </row>
    <row r="8" ht="19.5" customHeight="1" spans="1:5">
      <c r="A8" s="77" t="s">
        <v>238</v>
      </c>
      <c r="B8" s="89" t="s">
        <v>238</v>
      </c>
      <c r="C8" s="89" t="s">
        <v>238</v>
      </c>
      <c r="D8" s="90" t="s">
        <v>238</v>
      </c>
      <c r="E8" s="89"/>
    </row>
    <row r="10" customHeight="1" spans="2:2">
      <c r="B10" s="1" t="s">
        <v>1151</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E24" sqref="E24"/>
    </sheetView>
  </sheetViews>
  <sheetFormatPr defaultColWidth="9.14285714285714" defaultRowHeight="12" customHeight="1"/>
  <cols>
    <col min="1" max="1" width="34.2857142857143" style="71" customWidth="1"/>
    <col min="2" max="2" width="29" style="71" customWidth="1"/>
    <col min="3" max="5" width="23.5714285714286" style="71" customWidth="1"/>
    <col min="6" max="6" width="11.2857142857143" style="40" customWidth="1"/>
    <col min="7" max="7" width="25.1428571428571" style="71" customWidth="1"/>
    <col min="8" max="8" width="15.5714285714286" style="40" customWidth="1"/>
    <col min="9" max="9" width="13.4285714285714" style="40" customWidth="1"/>
    <col min="10" max="10" width="18.8571428571429" style="71" customWidth="1"/>
    <col min="11" max="16384" width="9.14285714285714" style="40" customWidth="1"/>
  </cols>
  <sheetData>
    <row r="1" ht="16.5" customHeight="1" spans="10:10">
      <c r="J1" s="4" t="s">
        <v>1152</v>
      </c>
    </row>
    <row r="2" ht="41.25" customHeight="1" spans="1:10">
      <c r="A2" s="72" t="s">
        <v>1153</v>
      </c>
      <c r="B2" s="5"/>
      <c r="C2" s="5"/>
      <c r="D2" s="5"/>
      <c r="E2" s="5"/>
      <c r="F2" s="73"/>
      <c r="G2" s="5"/>
      <c r="H2" s="73"/>
      <c r="I2" s="73"/>
      <c r="J2" s="5"/>
    </row>
    <row r="3" ht="17.25" customHeight="1" spans="1:1">
      <c r="A3" s="74" t="s">
        <v>2</v>
      </c>
    </row>
    <row r="4" ht="44.25" customHeight="1" spans="1:10">
      <c r="A4" s="75" t="s">
        <v>491</v>
      </c>
      <c r="B4" s="75" t="s">
        <v>492</v>
      </c>
      <c r="C4" s="75" t="s">
        <v>493</v>
      </c>
      <c r="D4" s="75" t="s">
        <v>494</v>
      </c>
      <c r="E4" s="75" t="s">
        <v>495</v>
      </c>
      <c r="F4" s="76" t="s">
        <v>496</v>
      </c>
      <c r="G4" s="75" t="s">
        <v>497</v>
      </c>
      <c r="H4" s="76" t="s">
        <v>498</v>
      </c>
      <c r="I4" s="76" t="s">
        <v>499</v>
      </c>
      <c r="J4" s="75" t="s">
        <v>500</v>
      </c>
    </row>
    <row r="5" ht="14.25" customHeight="1" spans="1:10">
      <c r="A5" s="75">
        <v>1</v>
      </c>
      <c r="B5" s="75">
        <v>2</v>
      </c>
      <c r="C5" s="75">
        <v>3</v>
      </c>
      <c r="D5" s="75">
        <v>4</v>
      </c>
      <c r="E5" s="75">
        <v>5</v>
      </c>
      <c r="F5" s="76">
        <v>6</v>
      </c>
      <c r="G5" s="75">
        <v>7</v>
      </c>
      <c r="H5" s="76">
        <v>8</v>
      </c>
      <c r="I5" s="76">
        <v>9</v>
      </c>
      <c r="J5" s="75">
        <v>10</v>
      </c>
    </row>
    <row r="6" ht="42" customHeight="1" spans="1:10">
      <c r="A6" s="31" t="s">
        <v>238</v>
      </c>
      <c r="B6" s="77"/>
      <c r="C6" s="77"/>
      <c r="D6" s="77"/>
      <c r="E6" s="78"/>
      <c r="F6" s="79"/>
      <c r="G6" s="78"/>
      <c r="H6" s="79"/>
      <c r="I6" s="79"/>
      <c r="J6" s="78"/>
    </row>
    <row r="7" ht="42.75" customHeight="1" spans="1:10">
      <c r="A7" s="22" t="s">
        <v>238</v>
      </c>
      <c r="B7" s="22" t="s">
        <v>238</v>
      </c>
      <c r="C7" s="22" t="s">
        <v>238</v>
      </c>
      <c r="D7" s="22" t="s">
        <v>238</v>
      </c>
      <c r="E7" s="31" t="s">
        <v>238</v>
      </c>
      <c r="F7" s="22" t="s">
        <v>238</v>
      </c>
      <c r="G7" s="31" t="s">
        <v>238</v>
      </c>
      <c r="H7" s="22" t="s">
        <v>238</v>
      </c>
      <c r="I7" s="22" t="s">
        <v>238</v>
      </c>
      <c r="J7" s="31" t="s">
        <v>238</v>
      </c>
    </row>
    <row r="9" customHeight="1" spans="2:2">
      <c r="B9" s="1" t="s">
        <v>1151</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workbookViewId="0">
      <selection activeCell="C22" sqref="C22"/>
    </sheetView>
  </sheetViews>
  <sheetFormatPr defaultColWidth="10.4285714285714" defaultRowHeight="14.25" customHeight="1"/>
  <cols>
    <col min="1" max="1" width="33.7142857142857" style="39" customWidth="1"/>
    <col min="2" max="3" width="33.7142857142857" style="40" customWidth="1"/>
    <col min="4" max="4" width="45.5714285714286" style="39" customWidth="1"/>
    <col min="5" max="5" width="27.5714285714286" style="39" customWidth="1"/>
    <col min="6" max="6" width="21.7142857142857" style="39" customWidth="1"/>
    <col min="7" max="8" width="26.2857142857143" style="40" customWidth="1"/>
    <col min="9" max="9" width="26.2857142857143" style="39" customWidth="1"/>
    <col min="10" max="16384" width="10.4285714285714" style="40" customWidth="1"/>
  </cols>
  <sheetData>
    <row r="1" customHeight="1" spans="1:9">
      <c r="A1" s="41"/>
      <c r="B1" s="42"/>
      <c r="C1" s="42"/>
      <c r="D1" s="43"/>
      <c r="E1" s="43"/>
      <c r="F1" s="43"/>
      <c r="G1" s="42"/>
      <c r="H1" s="42"/>
      <c r="I1" s="69" t="s">
        <v>1154</v>
      </c>
    </row>
    <row r="2" ht="41.25" customHeight="1" spans="1:9">
      <c r="A2" s="44" t="s">
        <v>1155</v>
      </c>
      <c r="B2" s="42"/>
      <c r="C2" s="42"/>
      <c r="D2" s="43"/>
      <c r="E2" s="43"/>
      <c r="F2" s="43"/>
      <c r="G2" s="42"/>
      <c r="H2" s="42"/>
      <c r="I2" s="43"/>
    </row>
    <row r="3" customHeight="1" spans="1:9">
      <c r="A3" s="45" t="s">
        <v>2</v>
      </c>
      <c r="B3" s="46"/>
      <c r="C3" s="46"/>
      <c r="D3" s="41"/>
      <c r="E3" s="41" t="s">
        <v>3</v>
      </c>
      <c r="F3" s="43"/>
      <c r="G3" s="42"/>
      <c r="H3" s="42"/>
      <c r="I3" s="43"/>
    </row>
    <row r="4" ht="28.5" customHeight="1" spans="1:9">
      <c r="A4" s="47" t="s">
        <v>259</v>
      </c>
      <c r="B4" s="48" t="s">
        <v>260</v>
      </c>
      <c r="C4" s="49" t="s">
        <v>1156</v>
      </c>
      <c r="D4" s="47" t="s">
        <v>1157</v>
      </c>
      <c r="E4" s="47" t="s">
        <v>1158</v>
      </c>
      <c r="F4" s="47" t="s">
        <v>1159</v>
      </c>
      <c r="G4" s="50" t="s">
        <v>1160</v>
      </c>
      <c r="H4" s="51"/>
      <c r="I4" s="70"/>
    </row>
    <row r="5" ht="21" customHeight="1" spans="1:9">
      <c r="A5" s="52"/>
      <c r="B5" s="53"/>
      <c r="C5" s="53"/>
      <c r="D5" s="54"/>
      <c r="E5" s="53"/>
      <c r="F5" s="53"/>
      <c r="G5" s="55" t="s">
        <v>1099</v>
      </c>
      <c r="H5" s="55" t="s">
        <v>1161</v>
      </c>
      <c r="I5" s="55" t="s">
        <v>1162</v>
      </c>
    </row>
    <row r="6" ht="17.25" customHeight="1" spans="1:9">
      <c r="A6" s="56" t="s">
        <v>90</v>
      </c>
      <c r="B6" s="57">
        <v>2</v>
      </c>
      <c r="C6" s="56" t="s">
        <v>92</v>
      </c>
      <c r="D6" s="58" t="s">
        <v>93</v>
      </c>
      <c r="E6" s="56" t="s">
        <v>94</v>
      </c>
      <c r="F6" s="58" t="s">
        <v>95</v>
      </c>
      <c r="G6" s="56" t="s">
        <v>96</v>
      </c>
      <c r="H6" s="58" t="s">
        <v>97</v>
      </c>
      <c r="I6" s="56" t="s">
        <v>98</v>
      </c>
    </row>
    <row r="7" ht="19.5" customHeight="1" spans="1:9">
      <c r="A7" s="59" t="s">
        <v>238</v>
      </c>
      <c r="B7" s="60" t="s">
        <v>238</v>
      </c>
      <c r="C7" s="60" t="s">
        <v>238</v>
      </c>
      <c r="D7" s="61" t="s">
        <v>238</v>
      </c>
      <c r="E7" s="62" t="s">
        <v>238</v>
      </c>
      <c r="F7" s="58" t="s">
        <v>238</v>
      </c>
      <c r="G7" s="63" t="s">
        <v>238</v>
      </c>
      <c r="H7" s="63" t="s">
        <v>238</v>
      </c>
      <c r="I7" s="63" t="s">
        <v>238</v>
      </c>
    </row>
    <row r="8" ht="19.5" customHeight="1" spans="1:9">
      <c r="A8" s="64" t="s">
        <v>60</v>
      </c>
      <c r="B8" s="65"/>
      <c r="C8" s="65"/>
      <c r="D8" s="66"/>
      <c r="E8" s="67"/>
      <c r="F8" s="68"/>
      <c r="G8" s="63" t="s">
        <v>238</v>
      </c>
      <c r="H8" s="63" t="s">
        <v>238</v>
      </c>
      <c r="I8" s="63" t="s">
        <v>238</v>
      </c>
    </row>
    <row r="10" customHeight="1" spans="2:2">
      <c r="B10" s="1" t="s">
        <v>1151</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H26" sqref="H26"/>
    </sheetView>
  </sheetViews>
  <sheetFormatPr defaultColWidth="9.14285714285714" defaultRowHeight="14.25" customHeight="1"/>
  <cols>
    <col min="1" max="1" width="10.2857142857143" style="1" customWidth="1"/>
    <col min="2" max="3" width="23.8571428571429" style="1" customWidth="1"/>
    <col min="4" max="4" width="11.1428571428571" style="1" customWidth="1"/>
    <col min="5" max="5" width="17.7142857142857" style="1" customWidth="1"/>
    <col min="6" max="6" width="9.85714285714286" style="1" customWidth="1"/>
    <col min="7" max="7" width="17.7142857142857" style="1" customWidth="1"/>
    <col min="8" max="11" width="23.1428571428571" style="1" customWidth="1"/>
    <col min="12" max="16384" width="9.14285714285714" style="1" customWidth="1"/>
  </cols>
  <sheetData>
    <row r="1" customHeight="1" spans="4:11">
      <c r="D1" s="2"/>
      <c r="E1" s="2"/>
      <c r="F1" s="2"/>
      <c r="G1" s="2"/>
      <c r="H1" s="3"/>
      <c r="I1" s="3"/>
      <c r="J1" s="3"/>
      <c r="K1" s="4" t="s">
        <v>1163</v>
      </c>
    </row>
    <row r="2" ht="41.25" customHeight="1" spans="1:11">
      <c r="A2" s="5" t="s">
        <v>1164</v>
      </c>
      <c r="B2" s="5"/>
      <c r="C2" s="5"/>
      <c r="D2" s="5"/>
      <c r="E2" s="5"/>
      <c r="F2" s="5"/>
      <c r="G2" s="5"/>
      <c r="H2" s="5"/>
      <c r="I2" s="5"/>
      <c r="J2" s="5"/>
      <c r="K2" s="5"/>
    </row>
    <row r="3" ht="13.5" customHeight="1" spans="1:11">
      <c r="A3" s="6" t="s">
        <v>2</v>
      </c>
      <c r="B3" s="7"/>
      <c r="C3" s="7"/>
      <c r="D3" s="7"/>
      <c r="E3" s="7"/>
      <c r="F3" s="7"/>
      <c r="G3" s="7"/>
      <c r="H3" s="8"/>
      <c r="I3" s="8"/>
      <c r="J3" s="8"/>
      <c r="K3" s="9" t="s">
        <v>3</v>
      </c>
    </row>
    <row r="4" ht="21.75" customHeight="1" spans="1:11">
      <c r="A4" s="10" t="s">
        <v>366</v>
      </c>
      <c r="B4" s="10" t="s">
        <v>262</v>
      </c>
      <c r="C4" s="10" t="s">
        <v>367</v>
      </c>
      <c r="D4" s="11" t="s">
        <v>263</v>
      </c>
      <c r="E4" s="11" t="s">
        <v>264</v>
      </c>
      <c r="F4" s="11" t="s">
        <v>368</v>
      </c>
      <c r="G4" s="11" t="s">
        <v>369</v>
      </c>
      <c r="H4" s="29" t="s">
        <v>60</v>
      </c>
      <c r="I4" s="12" t="s">
        <v>1165</v>
      </c>
      <c r="J4" s="13"/>
      <c r="K4" s="14"/>
    </row>
    <row r="5" ht="21.75" customHeight="1" spans="1:11">
      <c r="A5" s="15"/>
      <c r="B5" s="15"/>
      <c r="C5" s="15"/>
      <c r="D5" s="16"/>
      <c r="E5" s="16"/>
      <c r="F5" s="16"/>
      <c r="G5" s="16"/>
      <c r="H5" s="30"/>
      <c r="I5" s="11" t="s">
        <v>63</v>
      </c>
      <c r="J5" s="11" t="s">
        <v>64</v>
      </c>
      <c r="K5" s="11" t="s">
        <v>65</v>
      </c>
    </row>
    <row r="6" ht="40.5" customHeight="1" spans="1:11">
      <c r="A6" s="18"/>
      <c r="B6" s="18"/>
      <c r="C6" s="18"/>
      <c r="D6" s="19"/>
      <c r="E6" s="19"/>
      <c r="F6" s="19"/>
      <c r="G6" s="19"/>
      <c r="H6" s="20"/>
      <c r="I6" s="19" t="s">
        <v>62</v>
      </c>
      <c r="J6" s="19"/>
      <c r="K6" s="19"/>
    </row>
    <row r="7" ht="15" customHeight="1" spans="1:11">
      <c r="A7" s="21">
        <v>1</v>
      </c>
      <c r="B7" s="21">
        <v>2</v>
      </c>
      <c r="C7" s="21">
        <v>3</v>
      </c>
      <c r="D7" s="21">
        <v>4</v>
      </c>
      <c r="E7" s="21">
        <v>5</v>
      </c>
      <c r="F7" s="21">
        <v>6</v>
      </c>
      <c r="G7" s="21">
        <v>7</v>
      </c>
      <c r="H7" s="21">
        <v>8</v>
      </c>
      <c r="I7" s="21">
        <v>9</v>
      </c>
      <c r="J7" s="38">
        <v>10</v>
      </c>
      <c r="K7" s="38">
        <v>11</v>
      </c>
    </row>
    <row r="8" ht="18.75" customHeight="1" spans="1:11">
      <c r="A8" s="31"/>
      <c r="B8" s="22" t="s">
        <v>238</v>
      </c>
      <c r="C8" s="31"/>
      <c r="D8" s="31"/>
      <c r="E8" s="31"/>
      <c r="F8" s="31"/>
      <c r="G8" s="31"/>
      <c r="H8" s="32" t="s">
        <v>238</v>
      </c>
      <c r="I8" s="32" t="s">
        <v>238</v>
      </c>
      <c r="J8" s="32" t="s">
        <v>238</v>
      </c>
      <c r="K8" s="34" t="s">
        <v>238</v>
      </c>
    </row>
    <row r="9" ht="18.75" customHeight="1" spans="1:11">
      <c r="A9" s="33" t="s">
        <v>238</v>
      </c>
      <c r="B9" s="22" t="s">
        <v>238</v>
      </c>
      <c r="C9" s="22" t="s">
        <v>238</v>
      </c>
      <c r="D9" s="22" t="s">
        <v>238</v>
      </c>
      <c r="E9" s="22" t="s">
        <v>238</v>
      </c>
      <c r="F9" s="22" t="s">
        <v>238</v>
      </c>
      <c r="G9" s="22" t="s">
        <v>238</v>
      </c>
      <c r="H9" s="34" t="s">
        <v>238</v>
      </c>
      <c r="I9" s="34" t="s">
        <v>238</v>
      </c>
      <c r="J9" s="34" t="s">
        <v>238</v>
      </c>
      <c r="K9" s="34" t="s">
        <v>238</v>
      </c>
    </row>
    <row r="10" ht="18.75" customHeight="1" spans="1:11">
      <c r="A10" s="35" t="s">
        <v>248</v>
      </c>
      <c r="B10" s="36"/>
      <c r="C10" s="36"/>
      <c r="D10" s="36"/>
      <c r="E10" s="36"/>
      <c r="F10" s="36"/>
      <c r="G10" s="37"/>
      <c r="H10" s="34" t="s">
        <v>238</v>
      </c>
      <c r="I10" s="34" t="s">
        <v>238</v>
      </c>
      <c r="J10" s="34" t="s">
        <v>238</v>
      </c>
      <c r="K10" s="34" t="s">
        <v>238</v>
      </c>
    </row>
    <row r="12" customHeight="1" spans="2:2">
      <c r="B12" s="1" t="s">
        <v>1151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8"/>
  <sheetViews>
    <sheetView workbookViewId="0">
      <selection activeCell="I24" sqref="I24"/>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16384" width="9.14285714285714" style="1" customWidth="1"/>
  </cols>
  <sheetData>
    <row r="1" ht="13.5" customHeight="1" spans="4:7">
      <c r="D1" s="2"/>
      <c r="E1" s="3"/>
      <c r="F1" s="3"/>
      <c r="G1" s="4" t="s">
        <v>1166</v>
      </c>
    </row>
    <row r="2" ht="41.25" customHeight="1" spans="1:7">
      <c r="A2" s="5" t="s">
        <v>1167</v>
      </c>
      <c r="B2" s="5"/>
      <c r="C2" s="5"/>
      <c r="D2" s="5"/>
      <c r="E2" s="5"/>
      <c r="F2" s="5"/>
      <c r="G2" s="5"/>
    </row>
    <row r="3" ht="13.5" customHeight="1" spans="1:7">
      <c r="A3" s="6" t="s">
        <v>2</v>
      </c>
      <c r="B3" s="7"/>
      <c r="C3" s="7"/>
      <c r="D3" s="7"/>
      <c r="E3" s="8"/>
      <c r="F3" s="8"/>
      <c r="G3" s="9" t="s">
        <v>3</v>
      </c>
    </row>
    <row r="4" ht="21.75" customHeight="1" spans="1:7">
      <c r="A4" s="10" t="s">
        <v>367</v>
      </c>
      <c r="B4" s="10" t="s">
        <v>366</v>
      </c>
      <c r="C4" s="10" t="s">
        <v>262</v>
      </c>
      <c r="D4" s="11" t="s">
        <v>1168</v>
      </c>
      <c r="E4" s="12" t="s">
        <v>63</v>
      </c>
      <c r="F4" s="13"/>
      <c r="G4" s="14"/>
    </row>
    <row r="5" ht="21.75" customHeight="1" spans="1:7">
      <c r="A5" s="15"/>
      <c r="B5" s="15"/>
      <c r="C5" s="15"/>
      <c r="D5" s="16"/>
      <c r="E5" s="17" t="s">
        <v>1169</v>
      </c>
      <c r="F5" s="11" t="s">
        <v>1170</v>
      </c>
      <c r="G5" s="11" t="s">
        <v>1171</v>
      </c>
    </row>
    <row r="6" ht="40.5" customHeight="1" spans="1:7">
      <c r="A6" s="18"/>
      <c r="B6" s="18"/>
      <c r="C6" s="18"/>
      <c r="D6" s="19"/>
      <c r="E6" s="20"/>
      <c r="F6" s="19" t="s">
        <v>62</v>
      </c>
      <c r="G6" s="19"/>
    </row>
    <row r="7" ht="15" customHeight="1" spans="1:7">
      <c r="A7" s="21">
        <v>1</v>
      </c>
      <c r="B7" s="21">
        <v>2</v>
      </c>
      <c r="C7" s="21">
        <v>3</v>
      </c>
      <c r="D7" s="21">
        <v>4</v>
      </c>
      <c r="E7" s="21">
        <v>5</v>
      </c>
      <c r="F7" s="21">
        <v>6</v>
      </c>
      <c r="G7" s="21">
        <v>7</v>
      </c>
    </row>
    <row r="8" ht="17.25" customHeight="1" spans="1:7">
      <c r="A8" s="22" t="s">
        <v>75</v>
      </c>
      <c r="B8" s="23"/>
      <c r="C8" s="23"/>
      <c r="D8" s="22"/>
      <c r="E8" s="24">
        <v>20367742</v>
      </c>
      <c r="F8" s="24">
        <f>E8</f>
        <v>20367742</v>
      </c>
      <c r="G8" s="24">
        <f>E8</f>
        <v>20367742</v>
      </c>
    </row>
    <row r="9" ht="18.75" customHeight="1" spans="1:7">
      <c r="A9" s="22"/>
      <c r="B9" s="22" t="s">
        <v>1172</v>
      </c>
      <c r="C9" s="22" t="s">
        <v>374</v>
      </c>
      <c r="D9" s="22" t="s">
        <v>1173</v>
      </c>
      <c r="E9" s="24">
        <v>741000</v>
      </c>
      <c r="F9" s="24">
        <f>E9</f>
        <v>741000</v>
      </c>
      <c r="G9" s="24">
        <f>E9</f>
        <v>741000</v>
      </c>
    </row>
    <row r="10" ht="18.75" customHeight="1" spans="1:7">
      <c r="A10" s="25"/>
      <c r="B10" s="22" t="s">
        <v>1174</v>
      </c>
      <c r="C10" s="22" t="s">
        <v>380</v>
      </c>
      <c r="D10" s="22" t="s">
        <v>1173</v>
      </c>
      <c r="E10" s="24">
        <v>135000</v>
      </c>
      <c r="F10" s="24">
        <f t="shared" ref="F10:F47" si="0">E10</f>
        <v>135000</v>
      </c>
      <c r="G10" s="24">
        <f t="shared" ref="G10:G47" si="1">E10</f>
        <v>135000</v>
      </c>
    </row>
    <row r="11" ht="18.75" customHeight="1" spans="1:7">
      <c r="A11" s="25"/>
      <c r="B11" s="22" t="s">
        <v>1174</v>
      </c>
      <c r="C11" s="22" t="s">
        <v>383</v>
      </c>
      <c r="D11" s="22" t="s">
        <v>1173</v>
      </c>
      <c r="E11" s="24">
        <v>153576</v>
      </c>
      <c r="F11" s="24">
        <f t="shared" si="0"/>
        <v>153576</v>
      </c>
      <c r="G11" s="24">
        <f t="shared" si="1"/>
        <v>153576</v>
      </c>
    </row>
    <row r="12" ht="18.75" customHeight="1" spans="1:7">
      <c r="A12" s="25"/>
      <c r="B12" s="22" t="s">
        <v>1174</v>
      </c>
      <c r="C12" s="22" t="s">
        <v>386</v>
      </c>
      <c r="D12" s="22" t="s">
        <v>1173</v>
      </c>
      <c r="E12" s="24">
        <v>1276800</v>
      </c>
      <c r="F12" s="24">
        <f t="shared" si="0"/>
        <v>1276800</v>
      </c>
      <c r="G12" s="24">
        <f t="shared" si="1"/>
        <v>1276800</v>
      </c>
    </row>
    <row r="13" ht="18.75" customHeight="1" spans="1:7">
      <c r="A13" s="25"/>
      <c r="B13" s="22" t="s">
        <v>1174</v>
      </c>
      <c r="C13" s="22" t="s">
        <v>389</v>
      </c>
      <c r="D13" s="22" t="s">
        <v>1173</v>
      </c>
      <c r="E13" s="24">
        <v>104784</v>
      </c>
      <c r="F13" s="24">
        <f t="shared" si="0"/>
        <v>104784</v>
      </c>
      <c r="G13" s="24">
        <f t="shared" si="1"/>
        <v>104784</v>
      </c>
    </row>
    <row r="14" ht="18.75" customHeight="1" spans="1:7">
      <c r="A14" s="25"/>
      <c r="B14" s="22" t="s">
        <v>1174</v>
      </c>
      <c r="C14" s="22" t="s">
        <v>392</v>
      </c>
      <c r="D14" s="22" t="s">
        <v>1173</v>
      </c>
      <c r="E14" s="24">
        <v>166240</v>
      </c>
      <c r="F14" s="24">
        <f t="shared" si="0"/>
        <v>166240</v>
      </c>
      <c r="G14" s="24">
        <f t="shared" si="1"/>
        <v>166240</v>
      </c>
    </row>
    <row r="15" ht="18.75" customHeight="1" spans="1:7">
      <c r="A15" s="25"/>
      <c r="B15" s="22" t="s">
        <v>1174</v>
      </c>
      <c r="C15" s="22" t="s">
        <v>395</v>
      </c>
      <c r="D15" s="22" t="s">
        <v>1173</v>
      </c>
      <c r="E15" s="24">
        <v>3609360</v>
      </c>
      <c r="F15" s="24">
        <f t="shared" si="0"/>
        <v>3609360</v>
      </c>
      <c r="G15" s="24">
        <f t="shared" si="1"/>
        <v>3609360</v>
      </c>
    </row>
    <row r="16" ht="18.75" customHeight="1" spans="1:7">
      <c r="A16" s="25"/>
      <c r="B16" s="22" t="s">
        <v>1174</v>
      </c>
      <c r="C16" s="22" t="s">
        <v>398</v>
      </c>
      <c r="D16" s="22" t="s">
        <v>1173</v>
      </c>
      <c r="E16" s="24">
        <v>453600</v>
      </c>
      <c r="F16" s="24">
        <f t="shared" si="0"/>
        <v>453600</v>
      </c>
      <c r="G16" s="24">
        <f t="shared" si="1"/>
        <v>453600</v>
      </c>
    </row>
    <row r="17" ht="18.75" customHeight="1" spans="1:7">
      <c r="A17" s="25"/>
      <c r="B17" s="22" t="s">
        <v>1174</v>
      </c>
      <c r="C17" s="22" t="s">
        <v>400</v>
      </c>
      <c r="D17" s="22" t="s">
        <v>1173</v>
      </c>
      <c r="E17" s="24">
        <v>25800</v>
      </c>
      <c r="F17" s="24">
        <f t="shared" si="0"/>
        <v>25800</v>
      </c>
      <c r="G17" s="24">
        <f t="shared" si="1"/>
        <v>25800</v>
      </c>
    </row>
    <row r="18" ht="18.75" customHeight="1" spans="1:7">
      <c r="A18" s="25"/>
      <c r="B18" s="22" t="s">
        <v>1174</v>
      </c>
      <c r="C18" s="22" t="s">
        <v>406</v>
      </c>
      <c r="D18" s="22" t="s">
        <v>1173</v>
      </c>
      <c r="E18" s="24">
        <v>341520</v>
      </c>
      <c r="F18" s="24">
        <f t="shared" si="0"/>
        <v>341520</v>
      </c>
      <c r="G18" s="24">
        <f t="shared" si="1"/>
        <v>341520</v>
      </c>
    </row>
    <row r="19" ht="18.75" customHeight="1" spans="1:7">
      <c r="A19" s="25"/>
      <c r="B19" s="22" t="s">
        <v>1174</v>
      </c>
      <c r="C19" s="22" t="s">
        <v>409</v>
      </c>
      <c r="D19" s="22" t="s">
        <v>1173</v>
      </c>
      <c r="E19" s="24">
        <v>139350</v>
      </c>
      <c r="F19" s="24">
        <f t="shared" si="0"/>
        <v>139350</v>
      </c>
      <c r="G19" s="24">
        <f t="shared" si="1"/>
        <v>139350</v>
      </c>
    </row>
    <row r="20" ht="18.75" customHeight="1" spans="1:7">
      <c r="A20" s="25"/>
      <c r="B20" s="22" t="s">
        <v>1174</v>
      </c>
      <c r="C20" s="22" t="s">
        <v>411</v>
      </c>
      <c r="D20" s="22" t="s">
        <v>1173</v>
      </c>
      <c r="E20" s="24">
        <v>440220</v>
      </c>
      <c r="F20" s="24">
        <f t="shared" si="0"/>
        <v>440220</v>
      </c>
      <c r="G20" s="24">
        <f t="shared" si="1"/>
        <v>440220</v>
      </c>
    </row>
    <row r="21" ht="18.75" customHeight="1" spans="1:7">
      <c r="A21" s="25"/>
      <c r="B21" s="22" t="s">
        <v>1174</v>
      </c>
      <c r="C21" s="22" t="s">
        <v>416</v>
      </c>
      <c r="D21" s="22" t="s">
        <v>1173</v>
      </c>
      <c r="E21" s="24">
        <v>810000</v>
      </c>
      <c r="F21" s="24">
        <f t="shared" si="0"/>
        <v>810000</v>
      </c>
      <c r="G21" s="24">
        <f t="shared" si="1"/>
        <v>810000</v>
      </c>
    </row>
    <row r="22" ht="18.75" customHeight="1" spans="1:7">
      <c r="A22" s="25"/>
      <c r="B22" s="22" t="s">
        <v>1174</v>
      </c>
      <c r="C22" s="22" t="s">
        <v>420</v>
      </c>
      <c r="D22" s="22" t="s">
        <v>1173</v>
      </c>
      <c r="E22" s="24">
        <v>2753280</v>
      </c>
      <c r="F22" s="24">
        <f t="shared" si="0"/>
        <v>2753280</v>
      </c>
      <c r="G22" s="24">
        <f t="shared" si="1"/>
        <v>2753280</v>
      </c>
    </row>
    <row r="23" ht="18.75" customHeight="1" spans="1:7">
      <c r="A23" s="25"/>
      <c r="B23" s="22" t="s">
        <v>1174</v>
      </c>
      <c r="C23" s="22" t="s">
        <v>422</v>
      </c>
      <c r="D23" s="22" t="s">
        <v>1173</v>
      </c>
      <c r="E23" s="24">
        <v>43200</v>
      </c>
      <c r="F23" s="24">
        <f t="shared" si="0"/>
        <v>43200</v>
      </c>
      <c r="G23" s="24">
        <f t="shared" si="1"/>
        <v>43200</v>
      </c>
    </row>
    <row r="24" ht="18.75" customHeight="1" spans="1:7">
      <c r="A24" s="25"/>
      <c r="B24" s="22" t="s">
        <v>1174</v>
      </c>
      <c r="C24" s="22" t="s">
        <v>427</v>
      </c>
      <c r="D24" s="22" t="s">
        <v>1173</v>
      </c>
      <c r="E24" s="24">
        <v>482620</v>
      </c>
      <c r="F24" s="24">
        <f t="shared" si="0"/>
        <v>482620</v>
      </c>
      <c r="G24" s="24">
        <f t="shared" si="1"/>
        <v>482620</v>
      </c>
    </row>
    <row r="25" ht="18.75" customHeight="1" spans="1:7">
      <c r="A25" s="25"/>
      <c r="B25" s="22" t="s">
        <v>1174</v>
      </c>
      <c r="C25" s="22" t="s">
        <v>429</v>
      </c>
      <c r="D25" s="22" t="s">
        <v>1173</v>
      </c>
      <c r="E25" s="24">
        <v>67050</v>
      </c>
      <c r="F25" s="24">
        <f t="shared" si="0"/>
        <v>67050</v>
      </c>
      <c r="G25" s="24">
        <f t="shared" si="1"/>
        <v>67050</v>
      </c>
    </row>
    <row r="26" ht="18.75" customHeight="1" spans="1:7">
      <c r="A26" s="25"/>
      <c r="B26" s="22" t="s">
        <v>1174</v>
      </c>
      <c r="C26" s="22" t="s">
        <v>434</v>
      </c>
      <c r="D26" s="22" t="s">
        <v>1173</v>
      </c>
      <c r="E26" s="24">
        <v>5508</v>
      </c>
      <c r="F26" s="24">
        <f t="shared" si="0"/>
        <v>5508</v>
      </c>
      <c r="G26" s="24">
        <f t="shared" si="1"/>
        <v>5508</v>
      </c>
    </row>
    <row r="27" ht="18.75" customHeight="1" spans="1:7">
      <c r="A27" s="25"/>
      <c r="B27" s="22" t="s">
        <v>1174</v>
      </c>
      <c r="C27" s="22" t="s">
        <v>436</v>
      </c>
      <c r="D27" s="22" t="s">
        <v>1173</v>
      </c>
      <c r="E27" s="24">
        <v>43200</v>
      </c>
      <c r="F27" s="24">
        <f t="shared" si="0"/>
        <v>43200</v>
      </c>
      <c r="G27" s="24">
        <f t="shared" si="1"/>
        <v>43200</v>
      </c>
    </row>
    <row r="28" ht="18.75" customHeight="1" spans="1:7">
      <c r="A28" s="25"/>
      <c r="B28" s="22" t="s">
        <v>1174</v>
      </c>
      <c r="C28" s="22" t="s">
        <v>438</v>
      </c>
      <c r="D28" s="22" t="s">
        <v>1173</v>
      </c>
      <c r="E28" s="24">
        <v>1049800</v>
      </c>
      <c r="F28" s="24">
        <f t="shared" si="0"/>
        <v>1049800</v>
      </c>
      <c r="G28" s="24">
        <f t="shared" si="1"/>
        <v>1049800</v>
      </c>
    </row>
    <row r="29" ht="18.75" customHeight="1" spans="1:7">
      <c r="A29" s="25"/>
      <c r="B29" s="22" t="s">
        <v>1174</v>
      </c>
      <c r="C29" s="22" t="s">
        <v>440</v>
      </c>
      <c r="D29" s="22" t="s">
        <v>1173</v>
      </c>
      <c r="E29" s="24">
        <v>108890</v>
      </c>
      <c r="F29" s="24">
        <f t="shared" si="0"/>
        <v>108890</v>
      </c>
      <c r="G29" s="24">
        <f t="shared" si="1"/>
        <v>108890</v>
      </c>
    </row>
    <row r="30" ht="18.75" customHeight="1" spans="1:7">
      <c r="A30" s="25"/>
      <c r="B30" s="22" t="s">
        <v>1174</v>
      </c>
      <c r="C30" s="22" t="s">
        <v>442</v>
      </c>
      <c r="D30" s="22" t="s">
        <v>1173</v>
      </c>
      <c r="E30" s="24">
        <v>5508</v>
      </c>
      <c r="F30" s="24">
        <f t="shared" si="0"/>
        <v>5508</v>
      </c>
      <c r="G30" s="24">
        <f t="shared" si="1"/>
        <v>5508</v>
      </c>
    </row>
    <row r="31" ht="18.75" customHeight="1" spans="1:7">
      <c r="A31" s="25"/>
      <c r="B31" s="22" t="s">
        <v>1174</v>
      </c>
      <c r="C31" s="22" t="s">
        <v>444</v>
      </c>
      <c r="D31" s="22" t="s">
        <v>1173</v>
      </c>
      <c r="E31" s="24">
        <v>540934</v>
      </c>
      <c r="F31" s="24">
        <f t="shared" si="0"/>
        <v>540934</v>
      </c>
      <c r="G31" s="24">
        <f t="shared" si="1"/>
        <v>540934</v>
      </c>
    </row>
    <row r="32" ht="18.75" customHeight="1" spans="1:7">
      <c r="A32" s="25"/>
      <c r="B32" s="22" t="s">
        <v>1174</v>
      </c>
      <c r="C32" s="22" t="s">
        <v>448</v>
      </c>
      <c r="D32" s="22" t="s">
        <v>1173</v>
      </c>
      <c r="E32" s="24">
        <v>4800</v>
      </c>
      <c r="F32" s="24">
        <f t="shared" si="0"/>
        <v>4800</v>
      </c>
      <c r="G32" s="24">
        <f t="shared" si="1"/>
        <v>4800</v>
      </c>
    </row>
    <row r="33" ht="18.75" customHeight="1" spans="1:7">
      <c r="A33" s="25"/>
      <c r="B33" s="22" t="s">
        <v>1175</v>
      </c>
      <c r="C33" s="22" t="s">
        <v>454</v>
      </c>
      <c r="D33" s="22" t="s">
        <v>1173</v>
      </c>
      <c r="E33" s="24">
        <v>15000</v>
      </c>
      <c r="F33" s="24">
        <f t="shared" si="0"/>
        <v>15000</v>
      </c>
      <c r="G33" s="24">
        <f t="shared" si="1"/>
        <v>15000</v>
      </c>
    </row>
    <row r="34" ht="18.75" customHeight="1" spans="1:7">
      <c r="A34" s="25"/>
      <c r="B34" s="22" t="s">
        <v>1175</v>
      </c>
      <c r="C34" s="22" t="s">
        <v>456</v>
      </c>
      <c r="D34" s="22" t="s">
        <v>1173</v>
      </c>
      <c r="E34" s="24">
        <v>180000</v>
      </c>
      <c r="F34" s="24">
        <f t="shared" si="0"/>
        <v>180000</v>
      </c>
      <c r="G34" s="24">
        <f t="shared" si="1"/>
        <v>180000</v>
      </c>
    </row>
    <row r="35" ht="18.75" customHeight="1" spans="1:7">
      <c r="A35" s="25"/>
      <c r="B35" s="22" t="s">
        <v>1175</v>
      </c>
      <c r="C35" s="22" t="s">
        <v>459</v>
      </c>
      <c r="D35" s="22" t="s">
        <v>1173</v>
      </c>
      <c r="E35" s="24">
        <v>723600</v>
      </c>
      <c r="F35" s="24">
        <f t="shared" si="0"/>
        <v>723600</v>
      </c>
      <c r="G35" s="24">
        <f t="shared" si="1"/>
        <v>723600</v>
      </c>
    </row>
    <row r="36" ht="18.75" customHeight="1" spans="1:7">
      <c r="A36" s="25"/>
      <c r="B36" s="22" t="s">
        <v>1175</v>
      </c>
      <c r="C36" s="22" t="s">
        <v>461</v>
      </c>
      <c r="D36" s="22" t="s">
        <v>1173</v>
      </c>
      <c r="E36" s="24">
        <v>1495200</v>
      </c>
      <c r="F36" s="24">
        <f t="shared" si="0"/>
        <v>1495200</v>
      </c>
      <c r="G36" s="24">
        <f t="shared" si="1"/>
        <v>1495200</v>
      </c>
    </row>
    <row r="37" ht="18.75" customHeight="1" spans="1:7">
      <c r="A37" s="25"/>
      <c r="B37" s="22" t="s">
        <v>1175</v>
      </c>
      <c r="C37" s="22" t="s">
        <v>463</v>
      </c>
      <c r="D37" s="22" t="s">
        <v>1173</v>
      </c>
      <c r="E37" s="24">
        <v>71640</v>
      </c>
      <c r="F37" s="24">
        <f t="shared" si="0"/>
        <v>71640</v>
      </c>
      <c r="G37" s="24">
        <f t="shared" si="1"/>
        <v>71640</v>
      </c>
    </row>
    <row r="38" ht="18.75" customHeight="1" spans="1:7">
      <c r="A38" s="25"/>
      <c r="B38" s="22" t="s">
        <v>1175</v>
      </c>
      <c r="C38" s="22" t="s">
        <v>465</v>
      </c>
      <c r="D38" s="22" t="s">
        <v>1173</v>
      </c>
      <c r="E38" s="24">
        <v>1200872</v>
      </c>
      <c r="F38" s="24">
        <f t="shared" si="0"/>
        <v>1200872</v>
      </c>
      <c r="G38" s="24">
        <f t="shared" si="1"/>
        <v>1200872</v>
      </c>
    </row>
    <row r="39" ht="18.75" customHeight="1" spans="1:7">
      <c r="A39" s="25"/>
      <c r="B39" s="22" t="s">
        <v>1175</v>
      </c>
      <c r="C39" s="22" t="s">
        <v>467</v>
      </c>
      <c r="D39" s="22" t="s">
        <v>1173</v>
      </c>
      <c r="E39" s="24">
        <v>2059020</v>
      </c>
      <c r="F39" s="24">
        <f t="shared" si="0"/>
        <v>2059020</v>
      </c>
      <c r="G39" s="24">
        <f t="shared" si="1"/>
        <v>2059020</v>
      </c>
    </row>
    <row r="40" ht="18.75" customHeight="1" spans="1:7">
      <c r="A40" s="25"/>
      <c r="B40" s="22" t="s">
        <v>1175</v>
      </c>
      <c r="C40" s="22" t="s">
        <v>469</v>
      </c>
      <c r="D40" s="22" t="s">
        <v>1173</v>
      </c>
      <c r="E40" s="24">
        <v>75600</v>
      </c>
      <c r="F40" s="24">
        <f t="shared" si="0"/>
        <v>75600</v>
      </c>
      <c r="G40" s="24">
        <f t="shared" si="1"/>
        <v>75600</v>
      </c>
    </row>
    <row r="41" ht="18.75" customHeight="1" spans="1:7">
      <c r="A41" s="25"/>
      <c r="B41" s="22" t="s">
        <v>1175</v>
      </c>
      <c r="C41" s="22" t="s">
        <v>471</v>
      </c>
      <c r="D41" s="22" t="s">
        <v>1173</v>
      </c>
      <c r="E41" s="24">
        <v>129600</v>
      </c>
      <c r="F41" s="24">
        <f t="shared" si="0"/>
        <v>129600</v>
      </c>
      <c r="G41" s="24">
        <f t="shared" si="1"/>
        <v>129600</v>
      </c>
    </row>
    <row r="42" ht="18.75" customHeight="1" spans="1:7">
      <c r="A42" s="25"/>
      <c r="B42" s="22" t="s">
        <v>1175</v>
      </c>
      <c r="C42" s="22" t="s">
        <v>473</v>
      </c>
      <c r="D42" s="22" t="s">
        <v>1173</v>
      </c>
      <c r="E42" s="24">
        <v>22000</v>
      </c>
      <c r="F42" s="24">
        <f t="shared" si="0"/>
        <v>22000</v>
      </c>
      <c r="G42" s="24">
        <f t="shared" si="1"/>
        <v>22000</v>
      </c>
    </row>
    <row r="43" ht="18.75" customHeight="1" spans="1:7">
      <c r="A43" s="25"/>
      <c r="B43" s="22" t="s">
        <v>1175</v>
      </c>
      <c r="C43" s="22" t="s">
        <v>476</v>
      </c>
      <c r="D43" s="22" t="s">
        <v>1173</v>
      </c>
      <c r="E43" s="24">
        <v>104520</v>
      </c>
      <c r="F43" s="24">
        <f t="shared" si="0"/>
        <v>104520</v>
      </c>
      <c r="G43" s="24">
        <f t="shared" si="1"/>
        <v>104520</v>
      </c>
    </row>
    <row r="44" ht="18.75" customHeight="1" spans="1:7">
      <c r="A44" s="25"/>
      <c r="B44" s="22" t="s">
        <v>1175</v>
      </c>
      <c r="C44" s="22" t="s">
        <v>478</v>
      </c>
      <c r="D44" s="22" t="s">
        <v>1173</v>
      </c>
      <c r="E44" s="24">
        <v>237850</v>
      </c>
      <c r="F44" s="24">
        <f t="shared" si="0"/>
        <v>237850</v>
      </c>
      <c r="G44" s="24">
        <f t="shared" si="1"/>
        <v>237850</v>
      </c>
    </row>
    <row r="45" ht="18.75" customHeight="1" spans="1:7">
      <c r="A45" s="25"/>
      <c r="B45" s="22" t="s">
        <v>1175</v>
      </c>
      <c r="C45" s="22" t="s">
        <v>480</v>
      </c>
      <c r="D45" s="22" t="s">
        <v>1173</v>
      </c>
      <c r="E45" s="24">
        <v>30000</v>
      </c>
      <c r="F45" s="24">
        <f t="shared" si="0"/>
        <v>30000</v>
      </c>
      <c r="G45" s="24">
        <f t="shared" si="1"/>
        <v>30000</v>
      </c>
    </row>
    <row r="46" ht="18.75" customHeight="1" spans="1:7">
      <c r="A46" s="25"/>
      <c r="B46" s="22" t="s">
        <v>1175</v>
      </c>
      <c r="C46" s="22" t="s">
        <v>482</v>
      </c>
      <c r="D46" s="22" t="s">
        <v>1173</v>
      </c>
      <c r="E46" s="24">
        <v>500000</v>
      </c>
      <c r="F46" s="24">
        <f t="shared" si="0"/>
        <v>500000</v>
      </c>
      <c r="G46" s="24">
        <f t="shared" si="1"/>
        <v>500000</v>
      </c>
    </row>
    <row r="47" ht="18.75" customHeight="1" spans="1:7">
      <c r="A47" s="25"/>
      <c r="B47" s="22" t="s">
        <v>1175</v>
      </c>
      <c r="C47" s="22" t="s">
        <v>485</v>
      </c>
      <c r="D47" s="22" t="s">
        <v>1173</v>
      </c>
      <c r="E47" s="24">
        <v>20800</v>
      </c>
      <c r="F47" s="24">
        <f t="shared" si="0"/>
        <v>20800</v>
      </c>
      <c r="G47" s="24">
        <f t="shared" si="1"/>
        <v>20800</v>
      </c>
    </row>
    <row r="48" ht="18.75" customHeight="1" spans="1:7">
      <c r="A48" s="26" t="s">
        <v>60</v>
      </c>
      <c r="B48" s="27" t="s">
        <v>238</v>
      </c>
      <c r="C48" s="27"/>
      <c r="D48" s="28"/>
      <c r="E48" s="24">
        <f>SUM(E9:E47)</f>
        <v>20367742</v>
      </c>
      <c r="F48" s="24">
        <f>SUM(F9:F47)</f>
        <v>20367742</v>
      </c>
      <c r="G48" s="24">
        <f>SUM(G9:G47)</f>
        <v>20367742</v>
      </c>
    </row>
  </sheetData>
  <mergeCells count="11">
    <mergeCell ref="A2:G2"/>
    <mergeCell ref="A3:D3"/>
    <mergeCell ref="E4:G4"/>
    <mergeCell ref="A48:D48"/>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GridLines="0" workbookViewId="0">
      <pane xSplit="2" ySplit="6" topLeftCell="C7" activePane="bottomRight" state="frozen"/>
      <selection/>
      <selection pane="topRight"/>
      <selection pane="bottomLeft"/>
      <selection pane="bottomRight" activeCell="E35" sqref="E35"/>
    </sheetView>
  </sheetViews>
  <sheetFormatPr defaultColWidth="8.57142857142857" defaultRowHeight="12.75" customHeight="1"/>
  <cols>
    <col min="1" max="1" width="15.2857142857143" style="43" customWidth="1"/>
    <col min="2" max="2" width="35" style="43" customWidth="1"/>
    <col min="3" max="8" width="22" style="43" customWidth="1"/>
    <col min="9" max="9" width="22" style="40" customWidth="1"/>
    <col min="10" max="13" width="22" style="43" customWidth="1"/>
    <col min="14" max="18" width="22" style="40" customWidth="1"/>
    <col min="19" max="19" width="22" style="43" customWidth="1"/>
    <col min="20" max="16384" width="8.57142857142857" style="40" customWidth="1"/>
  </cols>
  <sheetData>
    <row r="1" ht="17.25" customHeight="1" spans="1:1">
      <c r="A1" s="173" t="s">
        <v>56</v>
      </c>
    </row>
    <row r="2" ht="41.25" customHeight="1" spans="1:1">
      <c r="A2" s="44" t="s">
        <v>57</v>
      </c>
    </row>
    <row r="3" ht="17.25" customHeight="1" spans="1:3">
      <c r="A3" s="45" t="s">
        <v>2</v>
      </c>
      <c r="C3" s="41" t="s">
        <v>3</v>
      </c>
    </row>
    <row r="4" ht="21.75" customHeight="1" spans="1:19">
      <c r="A4" s="47" t="s">
        <v>58</v>
      </c>
      <c r="B4" s="204" t="s">
        <v>59</v>
      </c>
      <c r="C4" s="204" t="s">
        <v>60</v>
      </c>
      <c r="D4" s="175" t="s">
        <v>61</v>
      </c>
      <c r="E4" s="175"/>
      <c r="F4" s="175"/>
      <c r="G4" s="175"/>
      <c r="H4" s="175"/>
      <c r="I4" s="51"/>
      <c r="J4" s="175"/>
      <c r="K4" s="175"/>
      <c r="L4" s="175"/>
      <c r="M4" s="175"/>
      <c r="N4" s="70"/>
      <c r="O4" s="175" t="s">
        <v>49</v>
      </c>
      <c r="P4" s="175"/>
      <c r="Q4" s="175"/>
      <c r="R4" s="175"/>
      <c r="S4" s="70"/>
    </row>
    <row r="5" ht="27" customHeight="1" spans="1:19">
      <c r="A5" s="205"/>
      <c r="B5" s="206"/>
      <c r="C5" s="206"/>
      <c r="D5" s="206" t="s">
        <v>62</v>
      </c>
      <c r="E5" s="206" t="s">
        <v>63</v>
      </c>
      <c r="F5" s="206" t="s">
        <v>64</v>
      </c>
      <c r="G5" s="206" t="s">
        <v>65</v>
      </c>
      <c r="H5" s="206" t="s">
        <v>66</v>
      </c>
      <c r="I5" s="208" t="s">
        <v>67</v>
      </c>
      <c r="J5" s="209"/>
      <c r="K5" s="209"/>
      <c r="L5" s="209"/>
      <c r="M5" s="209"/>
      <c r="N5" s="210"/>
      <c r="O5" s="206" t="s">
        <v>62</v>
      </c>
      <c r="P5" s="206" t="s">
        <v>63</v>
      </c>
      <c r="Q5" s="206" t="s">
        <v>64</v>
      </c>
      <c r="R5" s="206" t="s">
        <v>65</v>
      </c>
      <c r="S5" s="206" t="s">
        <v>68</v>
      </c>
    </row>
    <row r="6" ht="30" customHeight="1" spans="1:19">
      <c r="A6" s="207"/>
      <c r="B6" s="116"/>
      <c r="C6" s="68"/>
      <c r="D6" s="68"/>
      <c r="E6" s="68"/>
      <c r="F6" s="68"/>
      <c r="G6" s="68"/>
      <c r="H6" s="68"/>
      <c r="I6" s="79" t="s">
        <v>62</v>
      </c>
      <c r="J6" s="210" t="s">
        <v>69</v>
      </c>
      <c r="K6" s="210" t="s">
        <v>70</v>
      </c>
      <c r="L6" s="210" t="s">
        <v>71</v>
      </c>
      <c r="M6" s="210" t="s">
        <v>72</v>
      </c>
      <c r="N6" s="210" t="s">
        <v>73</v>
      </c>
      <c r="O6" s="63"/>
      <c r="P6" s="63"/>
      <c r="Q6" s="63"/>
      <c r="R6" s="63"/>
      <c r="S6" s="68"/>
    </row>
    <row r="7" ht="15" customHeight="1" spans="1:19">
      <c r="A7" s="203">
        <v>1</v>
      </c>
      <c r="B7" s="203">
        <v>2</v>
      </c>
      <c r="C7" s="203">
        <v>3</v>
      </c>
      <c r="D7" s="203">
        <v>4</v>
      </c>
      <c r="E7" s="203">
        <v>5</v>
      </c>
      <c r="F7" s="203">
        <v>6</v>
      </c>
      <c r="G7" s="203">
        <v>7</v>
      </c>
      <c r="H7" s="203">
        <v>8</v>
      </c>
      <c r="I7" s="79">
        <v>9</v>
      </c>
      <c r="J7" s="203">
        <v>10</v>
      </c>
      <c r="K7" s="203">
        <v>11</v>
      </c>
      <c r="L7" s="203">
        <v>12</v>
      </c>
      <c r="M7" s="203">
        <v>13</v>
      </c>
      <c r="N7" s="203">
        <v>14</v>
      </c>
      <c r="O7" s="203">
        <v>15</v>
      </c>
      <c r="P7" s="203">
        <v>16</v>
      </c>
      <c r="Q7" s="203">
        <v>17</v>
      </c>
      <c r="R7" s="203">
        <v>18</v>
      </c>
      <c r="S7" s="203">
        <v>19</v>
      </c>
    </row>
    <row r="8" ht="18" customHeight="1" spans="1:19">
      <c r="A8" s="22" t="s">
        <v>74</v>
      </c>
      <c r="B8" s="22" t="s">
        <v>75</v>
      </c>
      <c r="C8" s="144">
        <f>D8+O8</f>
        <v>30261976.06</v>
      </c>
      <c r="D8" s="144">
        <v>25809991.16</v>
      </c>
      <c r="E8" s="144">
        <v>24909991.16</v>
      </c>
      <c r="F8" s="144">
        <v>900000</v>
      </c>
      <c r="G8" s="144"/>
      <c r="H8" s="144"/>
      <c r="I8" s="144"/>
      <c r="J8" s="144"/>
      <c r="K8" s="144"/>
      <c r="L8" s="144"/>
      <c r="M8" s="144"/>
      <c r="N8" s="144"/>
      <c r="O8" s="144">
        <f>O10</f>
        <v>4451984.9</v>
      </c>
      <c r="P8" s="144">
        <f>P10</f>
        <v>4397484.9</v>
      </c>
      <c r="Q8" s="144">
        <f>Q10</f>
        <v>54500</v>
      </c>
      <c r="R8" s="144"/>
      <c r="S8" s="144"/>
    </row>
    <row r="9" ht="18" customHeight="1" spans="1:19">
      <c r="A9" s="22" t="s">
        <v>76</v>
      </c>
      <c r="B9" s="22" t="s">
        <v>77</v>
      </c>
      <c r="C9" s="144">
        <f>D9+O9</f>
        <v>30261976.06</v>
      </c>
      <c r="D9" s="144">
        <v>25809991.16</v>
      </c>
      <c r="E9" s="144">
        <v>24909991.16</v>
      </c>
      <c r="F9" s="144">
        <v>900000</v>
      </c>
      <c r="G9" s="144"/>
      <c r="H9" s="144"/>
      <c r="I9" s="144"/>
      <c r="J9" s="144"/>
      <c r="K9" s="144"/>
      <c r="L9" s="144"/>
      <c r="M9" s="144"/>
      <c r="N9" s="144"/>
      <c r="O9" s="144">
        <f>P9+Q9</f>
        <v>4451984.9</v>
      </c>
      <c r="P9" s="144">
        <v>4397484.9</v>
      </c>
      <c r="Q9" s="144">
        <v>54500</v>
      </c>
      <c r="R9" s="144"/>
      <c r="S9" s="144"/>
    </row>
    <row r="10" ht="18" customHeight="1" spans="1:19">
      <c r="A10" s="174" t="s">
        <v>60</v>
      </c>
      <c r="B10" s="186"/>
      <c r="C10" s="144">
        <f>D10+O10</f>
        <v>30261976.06</v>
      </c>
      <c r="D10" s="144">
        <v>25809991.16</v>
      </c>
      <c r="E10" s="144">
        <v>24909991.16</v>
      </c>
      <c r="F10" s="144">
        <v>900000</v>
      </c>
      <c r="G10" s="144"/>
      <c r="H10" s="144"/>
      <c r="I10" s="144"/>
      <c r="J10" s="144"/>
      <c r="K10" s="144"/>
      <c r="L10" s="144"/>
      <c r="M10" s="144"/>
      <c r="N10" s="144"/>
      <c r="O10" s="144">
        <f>P10+Q10</f>
        <v>4451984.9</v>
      </c>
      <c r="P10" s="144">
        <f>P9</f>
        <v>4397484.9</v>
      </c>
      <c r="Q10" s="144">
        <f>Q9</f>
        <v>54500</v>
      </c>
      <c r="R10" s="144"/>
      <c r="S10" s="144"/>
    </row>
  </sheetData>
  <mergeCells count="21">
    <mergeCell ref="A1:S1"/>
    <mergeCell ref="A2:S2"/>
    <mergeCell ref="A3:B3"/>
    <mergeCell ref="C3:S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7"/>
  <sheetViews>
    <sheetView showGridLines="0" zoomScale="96" zoomScaleNormal="96" workbookViewId="0">
      <pane xSplit="2" ySplit="6" topLeftCell="C7" activePane="bottomRight" state="frozen"/>
      <selection/>
      <selection pane="topRight"/>
      <selection pane="bottomLeft"/>
      <selection pane="bottomRight" activeCell="I49" sqref="I49"/>
    </sheetView>
  </sheetViews>
  <sheetFormatPr defaultColWidth="8.57142857142857" defaultRowHeight="12.75" customHeight="1"/>
  <cols>
    <col min="1" max="1" width="14.2857142857143" style="43" customWidth="1"/>
    <col min="2" max="2" width="37.5714285714286" style="43" customWidth="1"/>
    <col min="3" max="3" width="24.5714285714286" style="43" customWidth="1"/>
    <col min="4" max="8" width="24.5714285714286" style="40" customWidth="1"/>
    <col min="9" max="9" width="26.7142857142857" style="40" customWidth="1"/>
    <col min="10" max="11" width="24.4285714285714" style="40" customWidth="1"/>
    <col min="12" max="13" width="24.5714285714286" style="40" customWidth="1"/>
    <col min="14" max="15" width="24.5714285714286" style="43" customWidth="1"/>
    <col min="16" max="16384" width="8.57142857142857" style="40" customWidth="1"/>
  </cols>
  <sheetData>
    <row r="1" ht="17.25" customHeight="1" spans="1:1">
      <c r="A1" s="41" t="s">
        <v>78</v>
      </c>
    </row>
    <row r="2" ht="41.25" customHeight="1" spans="1:1">
      <c r="A2" s="44" t="s">
        <v>79</v>
      </c>
    </row>
    <row r="3" ht="17.25" customHeight="1" spans="1:3">
      <c r="A3" s="45" t="s">
        <v>2</v>
      </c>
      <c r="C3" s="41" t="s">
        <v>3</v>
      </c>
    </row>
    <row r="4" ht="27" customHeight="1" spans="1:15">
      <c r="A4" s="29" t="s">
        <v>80</v>
      </c>
      <c r="B4" s="29" t="s">
        <v>81</v>
      </c>
      <c r="C4" s="29" t="s">
        <v>60</v>
      </c>
      <c r="D4" s="163" t="s">
        <v>63</v>
      </c>
      <c r="E4" s="120"/>
      <c r="F4" s="121"/>
      <c r="G4" s="85" t="s">
        <v>64</v>
      </c>
      <c r="H4" s="85" t="s">
        <v>65</v>
      </c>
      <c r="I4" s="85" t="s">
        <v>82</v>
      </c>
      <c r="J4" s="163" t="s">
        <v>67</v>
      </c>
      <c r="K4" s="120"/>
      <c r="L4" s="120"/>
      <c r="M4" s="120"/>
      <c r="N4" s="13"/>
      <c r="O4" s="14"/>
    </row>
    <row r="5" ht="42" customHeight="1" spans="1:15">
      <c r="A5" s="18"/>
      <c r="B5" s="18"/>
      <c r="C5" s="161"/>
      <c r="D5" s="76" t="s">
        <v>62</v>
      </c>
      <c r="E5" s="76" t="s">
        <v>83</v>
      </c>
      <c r="F5" s="76" t="s">
        <v>84</v>
      </c>
      <c r="G5" s="161"/>
      <c r="H5" s="161"/>
      <c r="I5" s="202"/>
      <c r="J5" s="76" t="s">
        <v>62</v>
      </c>
      <c r="K5" s="166" t="s">
        <v>85</v>
      </c>
      <c r="L5" s="166" t="s">
        <v>86</v>
      </c>
      <c r="M5" s="166" t="s">
        <v>87</v>
      </c>
      <c r="N5" s="166" t="s">
        <v>88</v>
      </c>
      <c r="O5" s="166" t="s">
        <v>89</v>
      </c>
    </row>
    <row r="6" ht="18" customHeight="1" spans="1:15">
      <c r="A6" s="198" t="s">
        <v>90</v>
      </c>
      <c r="B6" s="198" t="s">
        <v>91</v>
      </c>
      <c r="C6" s="198" t="s">
        <v>92</v>
      </c>
      <c r="D6" s="199" t="s">
        <v>93</v>
      </c>
      <c r="E6" s="199" t="s">
        <v>94</v>
      </c>
      <c r="F6" s="199" t="s">
        <v>95</v>
      </c>
      <c r="G6" s="199" t="s">
        <v>96</v>
      </c>
      <c r="H6" s="199" t="s">
        <v>97</v>
      </c>
      <c r="I6" s="199" t="s">
        <v>98</v>
      </c>
      <c r="J6" s="199" t="s">
        <v>99</v>
      </c>
      <c r="K6" s="199" t="s">
        <v>100</v>
      </c>
      <c r="L6" s="199" t="s">
        <v>101</v>
      </c>
      <c r="M6" s="199" t="s">
        <v>102</v>
      </c>
      <c r="N6" s="198" t="s">
        <v>103</v>
      </c>
      <c r="O6" s="203">
        <v>15</v>
      </c>
    </row>
    <row r="7" ht="21" customHeight="1" spans="1:15">
      <c r="A7" s="200" t="s">
        <v>104</v>
      </c>
      <c r="B7" s="200" t="s">
        <v>105</v>
      </c>
      <c r="C7" s="145">
        <v>22000</v>
      </c>
      <c r="D7" s="144">
        <v>22000</v>
      </c>
      <c r="E7" s="144"/>
      <c r="F7" s="144">
        <v>22000</v>
      </c>
      <c r="G7" s="144"/>
      <c r="H7" s="144"/>
      <c r="I7" s="144"/>
      <c r="J7" s="144"/>
      <c r="K7" s="144"/>
      <c r="L7" s="144"/>
      <c r="M7" s="144"/>
      <c r="N7" s="145"/>
      <c r="O7" s="145"/>
    </row>
    <row r="8" ht="21" customHeight="1" spans="1:15">
      <c r="A8" s="200" t="s">
        <v>106</v>
      </c>
      <c r="B8" s="200" t="s">
        <v>107</v>
      </c>
      <c r="C8" s="145">
        <v>22000</v>
      </c>
      <c r="D8" s="144">
        <v>22000</v>
      </c>
      <c r="E8" s="144"/>
      <c r="F8" s="144">
        <v>22000</v>
      </c>
      <c r="G8" s="144"/>
      <c r="H8" s="144"/>
      <c r="I8" s="144"/>
      <c r="J8" s="144"/>
      <c r="K8" s="144"/>
      <c r="L8" s="144"/>
      <c r="M8" s="144"/>
      <c r="N8" s="145"/>
      <c r="O8" s="145"/>
    </row>
    <row r="9" ht="21" customHeight="1" spans="1:15">
      <c r="A9" s="200" t="s">
        <v>108</v>
      </c>
      <c r="B9" s="200" t="s">
        <v>109</v>
      </c>
      <c r="C9" s="145">
        <v>22000</v>
      </c>
      <c r="D9" s="144">
        <v>22000</v>
      </c>
      <c r="E9" s="144"/>
      <c r="F9" s="144">
        <v>22000</v>
      </c>
      <c r="G9" s="144"/>
      <c r="H9" s="144"/>
      <c r="I9" s="144"/>
      <c r="J9" s="144"/>
      <c r="K9" s="144"/>
      <c r="L9" s="144"/>
      <c r="M9" s="144"/>
      <c r="N9" s="145"/>
      <c r="O9" s="145"/>
    </row>
    <row r="10" ht="21" customHeight="1" spans="1:15">
      <c r="A10" s="200" t="s">
        <v>110</v>
      </c>
      <c r="B10" s="200" t="s">
        <v>111</v>
      </c>
      <c r="C10" s="145">
        <v>4200</v>
      </c>
      <c r="D10" s="144">
        <v>4200</v>
      </c>
      <c r="E10" s="144">
        <v>4200</v>
      </c>
      <c r="F10" s="144"/>
      <c r="G10" s="144"/>
      <c r="H10" s="144"/>
      <c r="I10" s="144"/>
      <c r="J10" s="144"/>
      <c r="K10" s="144"/>
      <c r="L10" s="144"/>
      <c r="M10" s="144"/>
      <c r="N10" s="145"/>
      <c r="O10" s="145"/>
    </row>
    <row r="11" ht="21" customHeight="1" spans="1:15">
      <c r="A11" s="200" t="s">
        <v>112</v>
      </c>
      <c r="B11" s="200" t="s">
        <v>113</v>
      </c>
      <c r="C11" s="145">
        <v>4200</v>
      </c>
      <c r="D11" s="144">
        <v>4200</v>
      </c>
      <c r="E11" s="144">
        <v>4200</v>
      </c>
      <c r="F11" s="144"/>
      <c r="G11" s="144"/>
      <c r="H11" s="144"/>
      <c r="I11" s="144"/>
      <c r="J11" s="144"/>
      <c r="K11" s="144"/>
      <c r="L11" s="144"/>
      <c r="M11" s="144"/>
      <c r="N11" s="145"/>
      <c r="O11" s="145"/>
    </row>
    <row r="12" ht="21" customHeight="1" spans="1:15">
      <c r="A12" s="200" t="s">
        <v>114</v>
      </c>
      <c r="B12" s="200" t="s">
        <v>115</v>
      </c>
      <c r="C12" s="145">
        <v>4200</v>
      </c>
      <c r="D12" s="144">
        <v>4200</v>
      </c>
      <c r="E12" s="144">
        <v>4200</v>
      </c>
      <c r="F12" s="144"/>
      <c r="G12" s="144"/>
      <c r="H12" s="144"/>
      <c r="I12" s="144"/>
      <c r="J12" s="144"/>
      <c r="K12" s="144"/>
      <c r="L12" s="144"/>
      <c r="M12" s="144"/>
      <c r="N12" s="145"/>
      <c r="O12" s="145"/>
    </row>
    <row r="13" ht="21" customHeight="1" spans="1:15">
      <c r="A13" s="200" t="s">
        <v>116</v>
      </c>
      <c r="B13" s="200" t="s">
        <v>117</v>
      </c>
      <c r="C13" s="145">
        <f>C14+C20+C24+C29+C31+C33+C36+C38+C40</f>
        <v>28625051.06</v>
      </c>
      <c r="D13" s="145">
        <f>D14+D20+D24+D29+D31+D33+D36+D38+D40</f>
        <v>28625051.06</v>
      </c>
      <c r="E13" s="145">
        <f>E14+E20+E24+E29+E31+E33+E36+E38+E40</f>
        <v>3928564.16</v>
      </c>
      <c r="F13" s="145">
        <f>F14+F20+F24+F29+F31+F33+F36+F38+F40</f>
        <v>24696486.9</v>
      </c>
      <c r="G13" s="144"/>
      <c r="H13" s="144"/>
      <c r="I13" s="144"/>
      <c r="J13" s="144"/>
      <c r="K13" s="144"/>
      <c r="L13" s="144"/>
      <c r="M13" s="144"/>
      <c r="N13" s="145"/>
      <c r="O13" s="145"/>
    </row>
    <row r="14" ht="21" customHeight="1" spans="1:15">
      <c r="A14" s="200" t="s">
        <v>118</v>
      </c>
      <c r="B14" s="200" t="s">
        <v>119</v>
      </c>
      <c r="C14" s="145">
        <f>C15+C16+C17+C18+C19</f>
        <v>6548414.68</v>
      </c>
      <c r="D14" s="144">
        <f>D15+D16+D17+D18+D19</f>
        <v>6548414.68</v>
      </c>
      <c r="E14" s="144">
        <v>2648784.68</v>
      </c>
      <c r="F14" s="144">
        <f>F15+F16+F17+F18+F19</f>
        <v>3899630</v>
      </c>
      <c r="G14" s="144"/>
      <c r="H14" s="144"/>
      <c r="I14" s="144"/>
      <c r="J14" s="144"/>
      <c r="K14" s="144"/>
      <c r="L14" s="144"/>
      <c r="M14" s="144"/>
      <c r="N14" s="145"/>
      <c r="O14" s="145"/>
    </row>
    <row r="15" ht="21" customHeight="1" spans="1:15">
      <c r="A15" s="200" t="s">
        <v>120</v>
      </c>
      <c r="B15" s="200" t="s">
        <v>121</v>
      </c>
      <c r="C15" s="145">
        <v>2648784.68</v>
      </c>
      <c r="D15" s="144">
        <v>2648784.68</v>
      </c>
      <c r="E15" s="144">
        <v>2648784.68</v>
      </c>
      <c r="F15" s="144"/>
      <c r="G15" s="144"/>
      <c r="H15" s="144"/>
      <c r="I15" s="144"/>
      <c r="J15" s="144"/>
      <c r="K15" s="144"/>
      <c r="L15" s="144"/>
      <c r="M15" s="144"/>
      <c r="N15" s="145"/>
      <c r="O15" s="145"/>
    </row>
    <row r="16" ht="21" customHeight="1" spans="1:15">
      <c r="A16" s="200" t="s">
        <v>122</v>
      </c>
      <c r="B16" s="200" t="s">
        <v>123</v>
      </c>
      <c r="C16" s="145">
        <v>20800</v>
      </c>
      <c r="D16" s="144">
        <v>20800</v>
      </c>
      <c r="E16" s="144"/>
      <c r="F16" s="144">
        <v>20800</v>
      </c>
      <c r="G16" s="144"/>
      <c r="H16" s="144"/>
      <c r="I16" s="144"/>
      <c r="J16" s="144"/>
      <c r="K16" s="144"/>
      <c r="L16" s="144"/>
      <c r="M16" s="144"/>
      <c r="N16" s="145"/>
      <c r="O16" s="145"/>
    </row>
    <row r="17" ht="21" customHeight="1" spans="1:15">
      <c r="A17" s="200" t="s">
        <v>124</v>
      </c>
      <c r="B17" s="200" t="s">
        <v>125</v>
      </c>
      <c r="C17" s="145">
        <v>413790</v>
      </c>
      <c r="D17" s="144">
        <v>413790</v>
      </c>
      <c r="E17" s="144"/>
      <c r="F17" s="144">
        <v>413790</v>
      </c>
      <c r="G17" s="144"/>
      <c r="H17" s="144"/>
      <c r="I17" s="144"/>
      <c r="J17" s="144"/>
      <c r="K17" s="144"/>
      <c r="L17" s="144"/>
      <c r="M17" s="144"/>
      <c r="N17" s="145"/>
      <c r="O17" s="145"/>
    </row>
    <row r="18" ht="21" customHeight="1" spans="1:15">
      <c r="A18" s="200" t="s">
        <v>126</v>
      </c>
      <c r="B18" s="200" t="s">
        <v>127</v>
      </c>
      <c r="C18" s="145">
        <v>2279720</v>
      </c>
      <c r="D18" s="144">
        <v>2279720</v>
      </c>
      <c r="E18" s="144"/>
      <c r="F18" s="144">
        <v>2279720</v>
      </c>
      <c r="G18" s="144"/>
      <c r="H18" s="144"/>
      <c r="I18" s="144"/>
      <c r="J18" s="144"/>
      <c r="K18" s="144"/>
      <c r="L18" s="144"/>
      <c r="M18" s="144"/>
      <c r="N18" s="145"/>
      <c r="O18" s="145"/>
    </row>
    <row r="19" ht="21" customHeight="1" spans="1:15">
      <c r="A19" s="200" t="s">
        <v>128</v>
      </c>
      <c r="B19" s="200" t="s">
        <v>129</v>
      </c>
      <c r="C19" s="145">
        <f>D19</f>
        <v>1185320</v>
      </c>
      <c r="D19" s="144">
        <f>E19+F19</f>
        <v>1185320</v>
      </c>
      <c r="E19" s="144"/>
      <c r="F19" s="144">
        <f>261000+744320+180000</f>
        <v>1185320</v>
      </c>
      <c r="G19" s="144"/>
      <c r="H19" s="144"/>
      <c r="I19" s="144"/>
      <c r="J19" s="144"/>
      <c r="K19" s="144"/>
      <c r="L19" s="144"/>
      <c r="M19" s="144"/>
      <c r="N19" s="145"/>
      <c r="O19" s="145"/>
    </row>
    <row r="20" ht="21" customHeight="1" spans="1:15">
      <c r="A20" s="200" t="s">
        <v>130</v>
      </c>
      <c r="B20" s="200" t="s">
        <v>131</v>
      </c>
      <c r="C20" s="145">
        <v>837660</v>
      </c>
      <c r="D20" s="144">
        <v>837660</v>
      </c>
      <c r="E20" s="144">
        <v>837660</v>
      </c>
      <c r="F20" s="144"/>
      <c r="G20" s="144"/>
      <c r="H20" s="144"/>
      <c r="I20" s="144"/>
      <c r="J20" s="144"/>
      <c r="K20" s="144"/>
      <c r="L20" s="144"/>
      <c r="M20" s="144"/>
      <c r="N20" s="145"/>
      <c r="O20" s="145"/>
    </row>
    <row r="21" ht="21" customHeight="1" spans="1:15">
      <c r="A21" s="200" t="s">
        <v>132</v>
      </c>
      <c r="B21" s="200" t="s">
        <v>133</v>
      </c>
      <c r="C21" s="145">
        <v>438600</v>
      </c>
      <c r="D21" s="144">
        <v>438600</v>
      </c>
      <c r="E21" s="144">
        <v>438600</v>
      </c>
      <c r="F21" s="144"/>
      <c r="G21" s="144"/>
      <c r="H21" s="144"/>
      <c r="I21" s="144"/>
      <c r="J21" s="144"/>
      <c r="K21" s="144"/>
      <c r="L21" s="144"/>
      <c r="M21" s="144"/>
      <c r="N21" s="145"/>
      <c r="O21" s="145"/>
    </row>
    <row r="22" ht="21" customHeight="1" spans="1:15">
      <c r="A22" s="200" t="s">
        <v>134</v>
      </c>
      <c r="B22" s="200" t="s">
        <v>135</v>
      </c>
      <c r="C22" s="145">
        <v>299060</v>
      </c>
      <c r="D22" s="144">
        <v>299060</v>
      </c>
      <c r="E22" s="144">
        <v>299060</v>
      </c>
      <c r="F22" s="144"/>
      <c r="G22" s="144"/>
      <c r="H22" s="144"/>
      <c r="I22" s="144"/>
      <c r="J22" s="144"/>
      <c r="K22" s="144"/>
      <c r="L22" s="144"/>
      <c r="M22" s="144"/>
      <c r="N22" s="145"/>
      <c r="O22" s="145"/>
    </row>
    <row r="23" ht="21" customHeight="1" spans="1:15">
      <c r="A23" s="200" t="s">
        <v>136</v>
      </c>
      <c r="B23" s="200" t="s">
        <v>137</v>
      </c>
      <c r="C23" s="145">
        <v>100000</v>
      </c>
      <c r="D23" s="144">
        <v>100000</v>
      </c>
      <c r="E23" s="144">
        <v>100000</v>
      </c>
      <c r="F23" s="144"/>
      <c r="G23" s="144"/>
      <c r="H23" s="144"/>
      <c r="I23" s="144"/>
      <c r="J23" s="144"/>
      <c r="K23" s="144"/>
      <c r="L23" s="144"/>
      <c r="M23" s="144"/>
      <c r="N23" s="145"/>
      <c r="O23" s="145"/>
    </row>
    <row r="24" ht="21" customHeight="1" spans="1:15">
      <c r="A24" s="200" t="s">
        <v>138</v>
      </c>
      <c r="B24" s="200" t="s">
        <v>139</v>
      </c>
      <c r="C24" s="144">
        <f>C25+C26+C27+C28</f>
        <v>15374493.48</v>
      </c>
      <c r="D24" s="144">
        <f>D25+D26+D27+D28</f>
        <v>15374493.48</v>
      </c>
      <c r="E24" s="144">
        <v>442119.48</v>
      </c>
      <c r="F24" s="144">
        <f>F25+F26+F27+F28</f>
        <v>14932374</v>
      </c>
      <c r="G24" s="144"/>
      <c r="H24" s="144"/>
      <c r="I24" s="144"/>
      <c r="J24" s="144"/>
      <c r="K24" s="144"/>
      <c r="L24" s="144"/>
      <c r="M24" s="144"/>
      <c r="N24" s="145"/>
      <c r="O24" s="145"/>
    </row>
    <row r="25" ht="21" customHeight="1" spans="1:15">
      <c r="A25" s="200" t="s">
        <v>140</v>
      </c>
      <c r="B25" s="200" t="s">
        <v>141</v>
      </c>
      <c r="C25" s="145">
        <f>D25</f>
        <v>119400</v>
      </c>
      <c r="D25" s="144">
        <f>E25+F25</f>
        <v>119400</v>
      </c>
      <c r="E25" s="144"/>
      <c r="F25" s="144">
        <v>119400</v>
      </c>
      <c r="G25" s="144"/>
      <c r="H25" s="144"/>
      <c r="I25" s="144"/>
      <c r="J25" s="144"/>
      <c r="K25" s="144"/>
      <c r="L25" s="144"/>
      <c r="M25" s="144"/>
      <c r="N25" s="145"/>
      <c r="O25" s="145"/>
    </row>
    <row r="26" ht="21" customHeight="1" spans="1:15">
      <c r="A26" s="200" t="s">
        <v>142</v>
      </c>
      <c r="B26" s="200" t="s">
        <v>143</v>
      </c>
      <c r="C26" s="145">
        <f>D26</f>
        <v>4539420</v>
      </c>
      <c r="D26" s="144">
        <f>E26+F26</f>
        <v>4539420</v>
      </c>
      <c r="E26" s="144"/>
      <c r="F26" s="144">
        <f>4389420+150000</f>
        <v>4539420</v>
      </c>
      <c r="G26" s="144"/>
      <c r="H26" s="144"/>
      <c r="I26" s="144"/>
      <c r="J26" s="144"/>
      <c r="K26" s="144"/>
      <c r="L26" s="144"/>
      <c r="M26" s="144"/>
      <c r="N26" s="145"/>
      <c r="O26" s="145"/>
    </row>
    <row r="27" ht="21" customHeight="1" spans="1:15">
      <c r="A27" s="200" t="s">
        <v>144</v>
      </c>
      <c r="B27" s="200" t="s">
        <v>145</v>
      </c>
      <c r="C27" s="145">
        <f>D27</f>
        <v>2856179.48</v>
      </c>
      <c r="D27" s="144">
        <f>E27+F27</f>
        <v>2856179.48</v>
      </c>
      <c r="E27" s="144">
        <v>442119.48</v>
      </c>
      <c r="F27" s="144">
        <v>2414060</v>
      </c>
      <c r="G27" s="144"/>
      <c r="H27" s="144"/>
      <c r="I27" s="144"/>
      <c r="J27" s="144"/>
      <c r="K27" s="144"/>
      <c r="L27" s="144"/>
      <c r="M27" s="144"/>
      <c r="N27" s="145"/>
      <c r="O27" s="145"/>
    </row>
    <row r="28" ht="21" customHeight="1" spans="1:15">
      <c r="A28" s="200" t="s">
        <v>146</v>
      </c>
      <c r="B28" s="200" t="s">
        <v>147</v>
      </c>
      <c r="C28" s="145">
        <f>D28</f>
        <v>7859494</v>
      </c>
      <c r="D28" s="144">
        <f>E28+F28</f>
        <v>7859494</v>
      </c>
      <c r="E28" s="144"/>
      <c r="F28" s="144">
        <f>4679494+3180000</f>
        <v>7859494</v>
      </c>
      <c r="G28" s="144"/>
      <c r="H28" s="144"/>
      <c r="I28" s="144"/>
      <c r="J28" s="144"/>
      <c r="K28" s="144"/>
      <c r="L28" s="144"/>
      <c r="M28" s="144"/>
      <c r="N28" s="145"/>
      <c r="O28" s="145"/>
    </row>
    <row r="29" ht="21" customHeight="1" spans="1:15">
      <c r="A29" s="200" t="s">
        <v>148</v>
      </c>
      <c r="B29" s="200" t="s">
        <v>149</v>
      </c>
      <c r="C29" s="145">
        <f>C30</f>
        <v>1962200</v>
      </c>
      <c r="D29" s="144">
        <f>D30</f>
        <v>1962200</v>
      </c>
      <c r="E29" s="144"/>
      <c r="F29" s="144">
        <f>F30</f>
        <v>1962200</v>
      </c>
      <c r="G29" s="144"/>
      <c r="H29" s="144"/>
      <c r="I29" s="144"/>
      <c r="J29" s="144"/>
      <c r="K29" s="144"/>
      <c r="L29" s="144"/>
      <c r="M29" s="144"/>
      <c r="N29" s="145"/>
      <c r="O29" s="145"/>
    </row>
    <row r="30" ht="21" customHeight="1" spans="1:15">
      <c r="A30" s="200" t="s">
        <v>150</v>
      </c>
      <c r="B30" s="200" t="s">
        <v>151</v>
      </c>
      <c r="C30" s="145">
        <f>D30</f>
        <v>1962200</v>
      </c>
      <c r="D30" s="144">
        <f>E30+F30</f>
        <v>1962200</v>
      </c>
      <c r="E30" s="144"/>
      <c r="F30" s="144">
        <f>1962000+200</f>
        <v>1962200</v>
      </c>
      <c r="G30" s="144"/>
      <c r="H30" s="144"/>
      <c r="I30" s="144"/>
      <c r="J30" s="144"/>
      <c r="K30" s="144"/>
      <c r="L30" s="144"/>
      <c r="M30" s="144"/>
      <c r="N30" s="145"/>
      <c r="O30" s="145"/>
    </row>
    <row r="31" ht="21" customHeight="1" spans="1:15">
      <c r="A31" s="200" t="s">
        <v>152</v>
      </c>
      <c r="B31" s="200" t="s">
        <v>153</v>
      </c>
      <c r="C31" s="145">
        <f>C32</f>
        <v>1600435</v>
      </c>
      <c r="D31" s="144">
        <f>D32</f>
        <v>1600435</v>
      </c>
      <c r="E31" s="144"/>
      <c r="F31" s="144">
        <f>F32</f>
        <v>1600435</v>
      </c>
      <c r="G31" s="144"/>
      <c r="H31" s="144"/>
      <c r="I31" s="144"/>
      <c r="J31" s="144"/>
      <c r="K31" s="144"/>
      <c r="L31" s="144"/>
      <c r="M31" s="144"/>
      <c r="N31" s="145"/>
      <c r="O31" s="145"/>
    </row>
    <row r="32" ht="21" customHeight="1" spans="1:15">
      <c r="A32" s="200" t="s">
        <v>154</v>
      </c>
      <c r="B32" s="200" t="s">
        <v>155</v>
      </c>
      <c r="C32" s="145">
        <f>D32</f>
        <v>1600435</v>
      </c>
      <c r="D32" s="144">
        <f>E32+F32</f>
        <v>1600435</v>
      </c>
      <c r="E32" s="144"/>
      <c r="F32" s="144">
        <f>1503320+97115</f>
        <v>1600435</v>
      </c>
      <c r="G32" s="144"/>
      <c r="H32" s="144"/>
      <c r="I32" s="144"/>
      <c r="J32" s="144"/>
      <c r="K32" s="144"/>
      <c r="L32" s="144"/>
      <c r="M32" s="144"/>
      <c r="N32" s="145"/>
      <c r="O32" s="145"/>
    </row>
    <row r="33" ht="21" customHeight="1" spans="1:15">
      <c r="A33" s="200" t="s">
        <v>156</v>
      </c>
      <c r="B33" s="200" t="s">
        <v>157</v>
      </c>
      <c r="C33" s="145">
        <f>C35+C34</f>
        <v>583530.9</v>
      </c>
      <c r="D33" s="144">
        <f>D35+D34</f>
        <v>583530.9</v>
      </c>
      <c r="E33" s="144"/>
      <c r="F33" s="144">
        <f>F34+F35</f>
        <v>583530.9</v>
      </c>
      <c r="G33" s="144"/>
      <c r="H33" s="144"/>
      <c r="I33" s="144"/>
      <c r="J33" s="144"/>
      <c r="K33" s="144"/>
      <c r="L33" s="144"/>
      <c r="M33" s="144"/>
      <c r="N33" s="145"/>
      <c r="O33" s="145"/>
    </row>
    <row r="34" ht="21" customHeight="1" spans="1:15">
      <c r="A34" s="200" t="s">
        <v>158</v>
      </c>
      <c r="B34" s="200" t="s">
        <v>159</v>
      </c>
      <c r="C34" s="145">
        <v>397000</v>
      </c>
      <c r="D34" s="144">
        <v>397000</v>
      </c>
      <c r="E34" s="144"/>
      <c r="F34" s="144">
        <v>397000</v>
      </c>
      <c r="G34" s="144"/>
      <c r="H34" s="144"/>
      <c r="I34" s="144"/>
      <c r="J34" s="144"/>
      <c r="K34" s="144"/>
      <c r="L34" s="144"/>
      <c r="M34" s="144"/>
      <c r="N34" s="145"/>
      <c r="O34" s="145"/>
    </row>
    <row r="35" ht="21" customHeight="1" spans="1:15">
      <c r="A35" s="200" t="s">
        <v>160</v>
      </c>
      <c r="B35" s="200" t="s">
        <v>161</v>
      </c>
      <c r="C35" s="145">
        <f>D35</f>
        <v>186530.9</v>
      </c>
      <c r="D35" s="144">
        <f>E35+F35</f>
        <v>186530.9</v>
      </c>
      <c r="E35" s="144"/>
      <c r="F35" s="144">
        <f>166240+20290.9</f>
        <v>186530.9</v>
      </c>
      <c r="G35" s="144"/>
      <c r="H35" s="144"/>
      <c r="I35" s="144"/>
      <c r="J35" s="144"/>
      <c r="K35" s="144"/>
      <c r="L35" s="144"/>
      <c r="M35" s="144"/>
      <c r="N35" s="145"/>
      <c r="O35" s="145"/>
    </row>
    <row r="36" ht="21" customHeight="1" spans="1:15">
      <c r="A36" s="200" t="s">
        <v>162</v>
      </c>
      <c r="B36" s="200" t="s">
        <v>163</v>
      </c>
      <c r="C36" s="145">
        <f>D36</f>
        <v>498631</v>
      </c>
      <c r="D36" s="144">
        <f>D37</f>
        <v>498631</v>
      </c>
      <c r="E36" s="144"/>
      <c r="F36" s="144">
        <f>F37</f>
        <v>498631</v>
      </c>
      <c r="G36" s="144"/>
      <c r="H36" s="144"/>
      <c r="I36" s="144"/>
      <c r="J36" s="144"/>
      <c r="K36" s="144"/>
      <c r="L36" s="144"/>
      <c r="M36" s="144"/>
      <c r="N36" s="145"/>
      <c r="O36" s="145"/>
    </row>
    <row r="37" ht="21" customHeight="1" spans="1:15">
      <c r="A37" s="200" t="s">
        <v>164</v>
      </c>
      <c r="B37" s="200" t="s">
        <v>165</v>
      </c>
      <c r="C37" s="145">
        <f>D37</f>
        <v>498631</v>
      </c>
      <c r="D37" s="144">
        <f>E37+F37</f>
        <v>498631</v>
      </c>
      <c r="E37" s="144"/>
      <c r="F37" s="144">
        <f>473072+25559</f>
        <v>498631</v>
      </c>
      <c r="G37" s="144"/>
      <c r="H37" s="144"/>
      <c r="I37" s="144"/>
      <c r="J37" s="144"/>
      <c r="K37" s="144"/>
      <c r="L37" s="144"/>
      <c r="M37" s="144"/>
      <c r="N37" s="145"/>
      <c r="O37" s="145"/>
    </row>
    <row r="38" ht="21" customHeight="1" spans="1:15">
      <c r="A38" s="200" t="s">
        <v>166</v>
      </c>
      <c r="B38" s="200" t="s">
        <v>167</v>
      </c>
      <c r="C38" s="145">
        <v>1215486</v>
      </c>
      <c r="D38" s="144">
        <v>1215486</v>
      </c>
      <c r="E38" s="144"/>
      <c r="F38" s="144">
        <v>1215486</v>
      </c>
      <c r="G38" s="144"/>
      <c r="H38" s="144"/>
      <c r="I38" s="144"/>
      <c r="J38" s="144"/>
      <c r="K38" s="144"/>
      <c r="L38" s="144"/>
      <c r="M38" s="144"/>
      <c r="N38" s="145"/>
      <c r="O38" s="145"/>
    </row>
    <row r="39" ht="21" customHeight="1" spans="1:15">
      <c r="A39" s="200" t="s">
        <v>168</v>
      </c>
      <c r="B39" s="200" t="s">
        <v>169</v>
      </c>
      <c r="C39" s="145">
        <v>1215486</v>
      </c>
      <c r="D39" s="144">
        <v>1215486</v>
      </c>
      <c r="E39" s="144"/>
      <c r="F39" s="144">
        <v>1215486</v>
      </c>
      <c r="G39" s="144"/>
      <c r="H39" s="144"/>
      <c r="I39" s="144"/>
      <c r="J39" s="144"/>
      <c r="K39" s="144"/>
      <c r="L39" s="144"/>
      <c r="M39" s="144"/>
      <c r="N39" s="145"/>
      <c r="O39" s="145"/>
    </row>
    <row r="40" ht="21" customHeight="1" spans="1:15">
      <c r="A40" s="200" t="s">
        <v>170</v>
      </c>
      <c r="B40" s="200" t="s">
        <v>171</v>
      </c>
      <c r="C40" s="145">
        <v>4200</v>
      </c>
      <c r="D40" s="144">
        <v>4200</v>
      </c>
      <c r="E40" s="144"/>
      <c r="F40" s="144">
        <v>4200</v>
      </c>
      <c r="G40" s="144"/>
      <c r="H40" s="144"/>
      <c r="I40" s="144"/>
      <c r="J40" s="144"/>
      <c r="K40" s="144"/>
      <c r="L40" s="144"/>
      <c r="M40" s="144"/>
      <c r="N40" s="145"/>
      <c r="O40" s="145"/>
    </row>
    <row r="41" ht="21" customHeight="1" spans="1:15">
      <c r="A41" s="200" t="s">
        <v>172</v>
      </c>
      <c r="B41" s="200" t="s">
        <v>173</v>
      </c>
      <c r="C41" s="145">
        <v>4200</v>
      </c>
      <c r="D41" s="144">
        <v>4200</v>
      </c>
      <c r="E41" s="144"/>
      <c r="F41" s="144">
        <v>4200</v>
      </c>
      <c r="G41" s="144"/>
      <c r="H41" s="144"/>
      <c r="I41" s="144"/>
      <c r="J41" s="144"/>
      <c r="K41" s="144"/>
      <c r="L41" s="144"/>
      <c r="M41" s="144"/>
      <c r="N41" s="145"/>
      <c r="O41" s="145"/>
    </row>
    <row r="42" ht="21" customHeight="1" spans="1:15">
      <c r="A42" s="200" t="s">
        <v>174</v>
      </c>
      <c r="B42" s="200" t="s">
        <v>175</v>
      </c>
      <c r="C42" s="145">
        <v>420125</v>
      </c>
      <c r="D42" s="144">
        <v>420125</v>
      </c>
      <c r="E42" s="144">
        <v>373385</v>
      </c>
      <c r="F42" s="144">
        <v>46740</v>
      </c>
      <c r="G42" s="144"/>
      <c r="H42" s="144"/>
      <c r="I42" s="144"/>
      <c r="J42" s="144"/>
      <c r="K42" s="144"/>
      <c r="L42" s="144"/>
      <c r="M42" s="144"/>
      <c r="N42" s="145"/>
      <c r="O42" s="145"/>
    </row>
    <row r="43" ht="21" customHeight="1" spans="1:15">
      <c r="A43" s="200" t="s">
        <v>176</v>
      </c>
      <c r="B43" s="200" t="s">
        <v>177</v>
      </c>
      <c r="C43" s="145">
        <v>373385</v>
      </c>
      <c r="D43" s="144">
        <v>373385</v>
      </c>
      <c r="E43" s="144">
        <v>373385</v>
      </c>
      <c r="F43" s="144"/>
      <c r="G43" s="144"/>
      <c r="H43" s="144"/>
      <c r="I43" s="144"/>
      <c r="J43" s="144"/>
      <c r="K43" s="144"/>
      <c r="L43" s="144"/>
      <c r="M43" s="144"/>
      <c r="N43" s="145"/>
      <c r="O43" s="145"/>
    </row>
    <row r="44" ht="21" customHeight="1" spans="1:15">
      <c r="A44" s="200" t="s">
        <v>178</v>
      </c>
      <c r="B44" s="200" t="s">
        <v>179</v>
      </c>
      <c r="C44" s="145">
        <v>117920</v>
      </c>
      <c r="D44" s="144">
        <v>117920</v>
      </c>
      <c r="E44" s="144">
        <v>117920</v>
      </c>
      <c r="F44" s="144"/>
      <c r="G44" s="144"/>
      <c r="H44" s="144"/>
      <c r="I44" s="144"/>
      <c r="J44" s="144"/>
      <c r="K44" s="144"/>
      <c r="L44" s="144"/>
      <c r="M44" s="144"/>
      <c r="N44" s="145"/>
      <c r="O44" s="145"/>
    </row>
    <row r="45" ht="21" customHeight="1" spans="1:15">
      <c r="A45" s="200" t="s">
        <v>180</v>
      </c>
      <c r="B45" s="200" t="s">
        <v>181</v>
      </c>
      <c r="C45" s="145">
        <v>29790</v>
      </c>
      <c r="D45" s="144">
        <v>29790</v>
      </c>
      <c r="E45" s="144">
        <v>29790</v>
      </c>
      <c r="F45" s="144"/>
      <c r="G45" s="144"/>
      <c r="H45" s="144"/>
      <c r="I45" s="144"/>
      <c r="J45" s="144"/>
      <c r="K45" s="144"/>
      <c r="L45" s="144"/>
      <c r="M45" s="144"/>
      <c r="N45" s="145"/>
      <c r="O45" s="145"/>
    </row>
    <row r="46" ht="21" customHeight="1" spans="1:15">
      <c r="A46" s="200" t="s">
        <v>182</v>
      </c>
      <c r="B46" s="200" t="s">
        <v>183</v>
      </c>
      <c r="C46" s="145">
        <v>206800</v>
      </c>
      <c r="D46" s="144">
        <v>206800</v>
      </c>
      <c r="E46" s="144">
        <v>206800</v>
      </c>
      <c r="F46" s="144"/>
      <c r="G46" s="144"/>
      <c r="H46" s="144"/>
      <c r="I46" s="144"/>
      <c r="J46" s="144"/>
      <c r="K46" s="144"/>
      <c r="L46" s="144"/>
      <c r="M46" s="144"/>
      <c r="N46" s="145"/>
      <c r="O46" s="145"/>
    </row>
    <row r="47" ht="21" customHeight="1" spans="1:15">
      <c r="A47" s="200" t="s">
        <v>184</v>
      </c>
      <c r="B47" s="200" t="s">
        <v>185</v>
      </c>
      <c r="C47" s="145">
        <v>18875</v>
      </c>
      <c r="D47" s="144">
        <v>18875</v>
      </c>
      <c r="E47" s="144">
        <v>18875</v>
      </c>
      <c r="F47" s="144"/>
      <c r="G47" s="144"/>
      <c r="H47" s="144"/>
      <c r="I47" s="144"/>
      <c r="J47" s="144"/>
      <c r="K47" s="144"/>
      <c r="L47" s="144"/>
      <c r="M47" s="144"/>
      <c r="N47" s="145"/>
      <c r="O47" s="145"/>
    </row>
    <row r="48" ht="21" customHeight="1" spans="1:15">
      <c r="A48" s="200" t="s">
        <v>186</v>
      </c>
      <c r="B48" s="200" t="s">
        <v>187</v>
      </c>
      <c r="C48" s="145">
        <v>46740</v>
      </c>
      <c r="D48" s="144">
        <v>46740</v>
      </c>
      <c r="E48" s="144"/>
      <c r="F48" s="144">
        <v>46740</v>
      </c>
      <c r="G48" s="144"/>
      <c r="H48" s="144"/>
      <c r="I48" s="144"/>
      <c r="J48" s="144"/>
      <c r="K48" s="144"/>
      <c r="L48" s="144"/>
      <c r="M48" s="144"/>
      <c r="N48" s="145"/>
      <c r="O48" s="145"/>
    </row>
    <row r="49" ht="21" customHeight="1" spans="1:15">
      <c r="A49" s="200" t="s">
        <v>188</v>
      </c>
      <c r="B49" s="200" t="s">
        <v>189</v>
      </c>
      <c r="C49" s="145">
        <v>46740</v>
      </c>
      <c r="D49" s="144">
        <v>46740</v>
      </c>
      <c r="E49" s="144"/>
      <c r="F49" s="144">
        <v>46740</v>
      </c>
      <c r="G49" s="144"/>
      <c r="H49" s="144"/>
      <c r="I49" s="144"/>
      <c r="J49" s="144"/>
      <c r="K49" s="144"/>
      <c r="L49" s="144"/>
      <c r="M49" s="144"/>
      <c r="N49" s="145"/>
      <c r="O49" s="145"/>
    </row>
    <row r="50" ht="21" customHeight="1" spans="1:15">
      <c r="A50" s="200" t="s">
        <v>190</v>
      </c>
      <c r="B50" s="200" t="s">
        <v>191</v>
      </c>
      <c r="C50" s="145">
        <v>236100</v>
      </c>
      <c r="D50" s="144">
        <v>236100</v>
      </c>
      <c r="E50" s="144">
        <v>236100</v>
      </c>
      <c r="F50" s="144"/>
      <c r="G50" s="144"/>
      <c r="H50" s="144"/>
      <c r="I50" s="144"/>
      <c r="J50" s="144"/>
      <c r="K50" s="144"/>
      <c r="L50" s="144"/>
      <c r="M50" s="144"/>
      <c r="N50" s="145"/>
      <c r="O50" s="145"/>
    </row>
    <row r="51" ht="21" customHeight="1" spans="1:15">
      <c r="A51" s="200" t="s">
        <v>192</v>
      </c>
      <c r="B51" s="200" t="s">
        <v>193</v>
      </c>
      <c r="C51" s="145">
        <v>236100</v>
      </c>
      <c r="D51" s="144">
        <v>236100</v>
      </c>
      <c r="E51" s="144">
        <v>236100</v>
      </c>
      <c r="F51" s="144"/>
      <c r="G51" s="144"/>
      <c r="H51" s="144"/>
      <c r="I51" s="144"/>
      <c r="J51" s="144"/>
      <c r="K51" s="144"/>
      <c r="L51" s="144"/>
      <c r="M51" s="144"/>
      <c r="N51" s="145"/>
      <c r="O51" s="145"/>
    </row>
    <row r="52" ht="21" customHeight="1" spans="1:15">
      <c r="A52" s="200" t="s">
        <v>194</v>
      </c>
      <c r="B52" s="200" t="s">
        <v>195</v>
      </c>
      <c r="C52" s="145">
        <v>231060</v>
      </c>
      <c r="D52" s="144">
        <v>231060</v>
      </c>
      <c r="E52" s="144">
        <v>231060</v>
      </c>
      <c r="F52" s="144"/>
      <c r="G52" s="144"/>
      <c r="H52" s="144"/>
      <c r="I52" s="144"/>
      <c r="J52" s="144"/>
      <c r="K52" s="144"/>
      <c r="L52" s="144"/>
      <c r="M52" s="144"/>
      <c r="N52" s="145"/>
      <c r="O52" s="145"/>
    </row>
    <row r="53" ht="21" customHeight="1" spans="1:15">
      <c r="A53" s="200" t="s">
        <v>196</v>
      </c>
      <c r="B53" s="200" t="s">
        <v>197</v>
      </c>
      <c r="C53" s="145">
        <v>5040</v>
      </c>
      <c r="D53" s="144">
        <v>5040</v>
      </c>
      <c r="E53" s="144">
        <v>5040</v>
      </c>
      <c r="F53" s="144"/>
      <c r="G53" s="144"/>
      <c r="H53" s="144"/>
      <c r="I53" s="144"/>
      <c r="J53" s="144"/>
      <c r="K53" s="144"/>
      <c r="L53" s="144"/>
      <c r="M53" s="144"/>
      <c r="N53" s="145"/>
      <c r="O53" s="145"/>
    </row>
    <row r="54" ht="21" customHeight="1" spans="1:15">
      <c r="A54" s="200" t="s">
        <v>198</v>
      </c>
      <c r="B54" s="200" t="s">
        <v>89</v>
      </c>
      <c r="C54" s="145">
        <f>G54</f>
        <v>954500</v>
      </c>
      <c r="D54" s="144"/>
      <c r="E54" s="144"/>
      <c r="F54" s="144"/>
      <c r="G54" s="144">
        <f>G55</f>
        <v>954500</v>
      </c>
      <c r="H54" s="144"/>
      <c r="I54" s="144"/>
      <c r="J54" s="144"/>
      <c r="K54" s="144"/>
      <c r="L54" s="144"/>
      <c r="M54" s="144"/>
      <c r="N54" s="145"/>
      <c r="O54" s="145"/>
    </row>
    <row r="55" ht="21" customHeight="1" spans="1:15">
      <c r="A55" s="200" t="s">
        <v>199</v>
      </c>
      <c r="B55" s="200" t="s">
        <v>200</v>
      </c>
      <c r="C55" s="145">
        <f>G55</f>
        <v>954500</v>
      </c>
      <c r="D55" s="144"/>
      <c r="E55" s="144"/>
      <c r="F55" s="144"/>
      <c r="G55" s="144">
        <f>G56</f>
        <v>954500</v>
      </c>
      <c r="H55" s="144"/>
      <c r="I55" s="144"/>
      <c r="J55" s="144"/>
      <c r="K55" s="144"/>
      <c r="L55" s="144"/>
      <c r="M55" s="144"/>
      <c r="N55" s="145"/>
      <c r="O55" s="145"/>
    </row>
    <row r="56" ht="21" customHeight="1" spans="1:15">
      <c r="A56" s="200" t="s">
        <v>201</v>
      </c>
      <c r="B56" s="200" t="s">
        <v>202</v>
      </c>
      <c r="C56" s="145">
        <f>G56</f>
        <v>954500</v>
      </c>
      <c r="D56" s="144"/>
      <c r="E56" s="144"/>
      <c r="F56" s="144"/>
      <c r="G56" s="144">
        <f>900000+54500</f>
        <v>954500</v>
      </c>
      <c r="H56" s="144"/>
      <c r="I56" s="144"/>
      <c r="J56" s="144"/>
      <c r="K56" s="144"/>
      <c r="L56" s="144"/>
      <c r="M56" s="144"/>
      <c r="N56" s="145"/>
      <c r="O56" s="145"/>
    </row>
    <row r="57" ht="21" customHeight="1" spans="1:15">
      <c r="A57" s="201" t="s">
        <v>60</v>
      </c>
      <c r="B57" s="37"/>
      <c r="C57" s="144">
        <f>C7+C10+C13+C42+C50+C54</f>
        <v>30261976.06</v>
      </c>
      <c r="D57" s="144">
        <f>D7+D10+D13+D42+D50+D54</f>
        <v>29307476.06</v>
      </c>
      <c r="E57" s="144">
        <f>E7+E10+E13+E42+E50+E54</f>
        <v>4542249.16</v>
      </c>
      <c r="F57" s="144">
        <f>F7+F10+F13+F42+F50+F54</f>
        <v>24765226.9</v>
      </c>
      <c r="G57" s="144">
        <f>G56</f>
        <v>954500</v>
      </c>
      <c r="H57" s="144"/>
      <c r="I57" s="144"/>
      <c r="J57" s="144"/>
      <c r="K57" s="144"/>
      <c r="L57" s="144"/>
      <c r="M57" s="144"/>
      <c r="N57" s="144"/>
      <c r="O57" s="144"/>
    </row>
  </sheetData>
  <mergeCells count="13">
    <mergeCell ref="A1:O1"/>
    <mergeCell ref="A2:O2"/>
    <mergeCell ref="A3:B3"/>
    <mergeCell ref="C3:O3"/>
    <mergeCell ref="D4:F4"/>
    <mergeCell ref="J4:O4"/>
    <mergeCell ref="A57:B57"/>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ignoredErrors>
    <ignoredError sqref="D25:D28 F28 F26"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workbookViewId="0">
      <selection activeCell="K19" sqref="K19"/>
    </sheetView>
  </sheetViews>
  <sheetFormatPr defaultColWidth="8.57142857142857" defaultRowHeight="12.75" customHeight="1" outlineLevelCol="3"/>
  <cols>
    <col min="1" max="4" width="35.5714285714286" style="43" customWidth="1"/>
    <col min="5" max="16384" width="8.57142857142857" style="40" customWidth="1"/>
  </cols>
  <sheetData>
    <row r="1" ht="15" customHeight="1" spans="1:4">
      <c r="A1" s="42"/>
      <c r="B1" s="41"/>
      <c r="C1" s="41"/>
      <c r="D1" s="41" t="s">
        <v>203</v>
      </c>
    </row>
    <row r="2" ht="41.25" customHeight="1" spans="1:1">
      <c r="A2" s="44" t="s">
        <v>204</v>
      </c>
    </row>
    <row r="3" ht="17.25" customHeight="1" spans="1:4">
      <c r="A3" s="45" t="s">
        <v>2</v>
      </c>
      <c r="B3" s="184"/>
      <c r="D3" s="41" t="s">
        <v>3</v>
      </c>
    </row>
    <row r="4" ht="17.25" customHeight="1" spans="1:4">
      <c r="A4" s="164" t="s">
        <v>4</v>
      </c>
      <c r="B4" s="185"/>
      <c r="C4" s="164" t="s">
        <v>5</v>
      </c>
      <c r="D4" s="186"/>
    </row>
    <row r="5" ht="18.75" customHeight="1" spans="1:4">
      <c r="A5" s="164" t="s">
        <v>6</v>
      </c>
      <c r="B5" s="164" t="s">
        <v>7</v>
      </c>
      <c r="C5" s="164" t="s">
        <v>205</v>
      </c>
      <c r="D5" s="166" t="s">
        <v>7</v>
      </c>
    </row>
    <row r="6" ht="16.5" customHeight="1" spans="1:4">
      <c r="A6" s="187" t="s">
        <v>206</v>
      </c>
      <c r="B6" s="188">
        <v>25809991.16</v>
      </c>
      <c r="C6" s="189" t="s">
        <v>207</v>
      </c>
      <c r="D6" s="188">
        <f>D36</f>
        <v>30261976.06</v>
      </c>
    </row>
    <row r="7" ht="16.5" customHeight="1" spans="1:4">
      <c r="A7" s="187" t="s">
        <v>208</v>
      </c>
      <c r="B7" s="188">
        <v>24909991.16</v>
      </c>
      <c r="C7" s="189" t="s">
        <v>209</v>
      </c>
      <c r="D7" s="188">
        <v>22000</v>
      </c>
    </row>
    <row r="8" ht="16.5" customHeight="1" spans="1:4">
      <c r="A8" s="187" t="s">
        <v>210</v>
      </c>
      <c r="B8" s="188">
        <v>900000</v>
      </c>
      <c r="C8" s="189" t="s">
        <v>211</v>
      </c>
      <c r="D8" s="188"/>
    </row>
    <row r="9" ht="16.5" customHeight="1" spans="1:4">
      <c r="A9" s="187" t="s">
        <v>212</v>
      </c>
      <c r="B9" s="188"/>
      <c r="C9" s="189" t="s">
        <v>213</v>
      </c>
      <c r="D9" s="188"/>
    </row>
    <row r="10" ht="16.5" customHeight="1" spans="1:4">
      <c r="A10" s="187" t="s">
        <v>214</v>
      </c>
      <c r="B10" s="188">
        <f>B11+B12</f>
        <v>4451984.9</v>
      </c>
      <c r="C10" s="189" t="s">
        <v>215</v>
      </c>
      <c r="D10" s="188"/>
    </row>
    <row r="11" ht="16.5" customHeight="1" spans="1:4">
      <c r="A11" s="187" t="s">
        <v>208</v>
      </c>
      <c r="B11" s="188">
        <v>4397484.9</v>
      </c>
      <c r="C11" s="189" t="s">
        <v>216</v>
      </c>
      <c r="D11" s="188">
        <v>4200</v>
      </c>
    </row>
    <row r="12" ht="16.5" customHeight="1" spans="1:4">
      <c r="A12" s="190" t="s">
        <v>210</v>
      </c>
      <c r="B12" s="191">
        <v>54500</v>
      </c>
      <c r="C12" s="192" t="s">
        <v>217</v>
      </c>
      <c r="D12" s="191"/>
    </row>
    <row r="13" ht="16.5" customHeight="1" spans="1:4">
      <c r="A13" s="190" t="s">
        <v>212</v>
      </c>
      <c r="B13" s="191"/>
      <c r="C13" s="192" t="s">
        <v>218</v>
      </c>
      <c r="D13" s="191"/>
    </row>
    <row r="14" ht="16.5" customHeight="1" spans="1:4">
      <c r="A14" s="193"/>
      <c r="B14" s="194"/>
      <c r="C14" s="192" t="s">
        <v>219</v>
      </c>
      <c r="D14" s="191">
        <f>24227566.16+4397484.9</f>
        <v>28625051.06</v>
      </c>
    </row>
    <row r="15" ht="16.5" customHeight="1" spans="1:4">
      <c r="A15" s="193"/>
      <c r="B15" s="194"/>
      <c r="C15" s="192" t="s">
        <v>220</v>
      </c>
      <c r="D15" s="191">
        <v>420125</v>
      </c>
    </row>
    <row r="16" ht="16.5" customHeight="1" spans="1:4">
      <c r="A16" s="193"/>
      <c r="B16" s="194"/>
      <c r="C16" s="192" t="s">
        <v>221</v>
      </c>
      <c r="D16" s="191"/>
    </row>
    <row r="17" ht="16.5" customHeight="1" spans="1:4">
      <c r="A17" s="193"/>
      <c r="B17" s="194"/>
      <c r="C17" s="192" t="s">
        <v>222</v>
      </c>
      <c r="D17" s="191"/>
    </row>
    <row r="18" ht="16.5" customHeight="1" spans="1:4">
      <c r="A18" s="193"/>
      <c r="B18" s="194"/>
      <c r="C18" s="192" t="s">
        <v>223</v>
      </c>
      <c r="D18" s="191"/>
    </row>
    <row r="19" ht="16.5" customHeight="1" spans="1:4">
      <c r="A19" s="193"/>
      <c r="B19" s="194"/>
      <c r="C19" s="192" t="s">
        <v>224</v>
      </c>
      <c r="D19" s="191"/>
    </row>
    <row r="20" ht="16.5" customHeight="1" spans="1:4">
      <c r="A20" s="193"/>
      <c r="B20" s="194"/>
      <c r="C20" s="192" t="s">
        <v>225</v>
      </c>
      <c r="D20" s="191"/>
    </row>
    <row r="21" ht="16.5" customHeight="1" spans="1:4">
      <c r="A21" s="193"/>
      <c r="B21" s="194"/>
      <c r="C21" s="192" t="s">
        <v>226</v>
      </c>
      <c r="D21" s="191"/>
    </row>
    <row r="22" ht="16.5" customHeight="1" spans="1:4">
      <c r="A22" s="193"/>
      <c r="B22" s="194"/>
      <c r="C22" s="192" t="s">
        <v>227</v>
      </c>
      <c r="D22" s="191"/>
    </row>
    <row r="23" ht="16.5" customHeight="1" spans="1:4">
      <c r="A23" s="193"/>
      <c r="B23" s="194"/>
      <c r="C23" s="192" t="s">
        <v>228</v>
      </c>
      <c r="D23" s="191"/>
    </row>
    <row r="24" ht="16.5" customHeight="1" spans="1:4">
      <c r="A24" s="193"/>
      <c r="B24" s="194"/>
      <c r="C24" s="192" t="s">
        <v>229</v>
      </c>
      <c r="D24" s="191"/>
    </row>
    <row r="25" ht="16.5" customHeight="1" spans="1:4">
      <c r="A25" s="193"/>
      <c r="B25" s="194"/>
      <c r="C25" s="192" t="s">
        <v>230</v>
      </c>
      <c r="D25" s="191">
        <v>236100</v>
      </c>
    </row>
    <row r="26" ht="16.5" customHeight="1" spans="1:4">
      <c r="A26" s="193"/>
      <c r="B26" s="194"/>
      <c r="C26" s="192" t="s">
        <v>231</v>
      </c>
      <c r="D26" s="191"/>
    </row>
    <row r="27" ht="16.5" customHeight="1" spans="1:4">
      <c r="A27" s="193"/>
      <c r="B27" s="194"/>
      <c r="C27" s="192" t="s">
        <v>232</v>
      </c>
      <c r="D27" s="191"/>
    </row>
    <row r="28" ht="16.5" customHeight="1" spans="1:4">
      <c r="A28" s="193"/>
      <c r="B28" s="194"/>
      <c r="C28" s="192" t="s">
        <v>233</v>
      </c>
      <c r="D28" s="191"/>
    </row>
    <row r="29" ht="16.5" customHeight="1" spans="1:4">
      <c r="A29" s="193"/>
      <c r="B29" s="194"/>
      <c r="C29" s="192" t="s">
        <v>234</v>
      </c>
      <c r="D29" s="191"/>
    </row>
    <row r="30" ht="16.5" customHeight="1" spans="1:4">
      <c r="A30" s="193"/>
      <c r="B30" s="194"/>
      <c r="C30" s="192" t="s">
        <v>235</v>
      </c>
      <c r="D30" s="191">
        <f>900000+54500</f>
        <v>954500</v>
      </c>
    </row>
    <row r="31" ht="16.5" customHeight="1" spans="1:4">
      <c r="A31" s="193"/>
      <c r="B31" s="194"/>
      <c r="C31" s="190" t="s">
        <v>236</v>
      </c>
      <c r="D31" s="191"/>
    </row>
    <row r="32" ht="15" customHeight="1" spans="1:4">
      <c r="A32" s="193"/>
      <c r="B32" s="194"/>
      <c r="C32" s="190" t="s">
        <v>237</v>
      </c>
      <c r="D32" s="195" t="s">
        <v>238</v>
      </c>
    </row>
    <row r="33" ht="16.5" customHeight="1" spans="1:4">
      <c r="A33" s="193"/>
      <c r="B33" s="194"/>
      <c r="C33" s="190" t="s">
        <v>239</v>
      </c>
      <c r="D33" s="191"/>
    </row>
    <row r="34" ht="17.25" customHeight="1" spans="1:4">
      <c r="A34" s="193"/>
      <c r="B34" s="194"/>
      <c r="C34" s="190" t="s">
        <v>240</v>
      </c>
      <c r="D34" s="195" t="s">
        <v>238</v>
      </c>
    </row>
    <row r="35" ht="16.5" customHeight="1" spans="1:4">
      <c r="A35" s="193"/>
      <c r="B35" s="194"/>
      <c r="C35" s="101" t="s">
        <v>241</v>
      </c>
      <c r="D35" s="195"/>
    </row>
    <row r="36" ht="15" customHeight="1" spans="1:4">
      <c r="A36" s="196" t="s">
        <v>54</v>
      </c>
      <c r="B36" s="197">
        <f>B6+B10</f>
        <v>30261976.06</v>
      </c>
      <c r="C36" s="196" t="s">
        <v>55</v>
      </c>
      <c r="D36" s="197">
        <f>SUM(D7:D35)</f>
        <v>30261976.06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4"/>
  <sheetViews>
    <sheetView workbookViewId="0">
      <selection activeCell="G54" sqref="G54"/>
    </sheetView>
  </sheetViews>
  <sheetFormatPr defaultColWidth="9.14285714285714" defaultRowHeight="14.25" customHeight="1" outlineLevelCol="6"/>
  <cols>
    <col min="1" max="1" width="20.1428571428571" style="132" customWidth="1"/>
    <col min="2" max="2" width="44" style="132" customWidth="1"/>
    <col min="3" max="7" width="24.1428571428571" style="1" customWidth="1"/>
    <col min="8" max="16384" width="9.14285714285714" style="1" customWidth="1"/>
  </cols>
  <sheetData>
    <row r="1" customHeight="1" spans="4:7">
      <c r="D1" s="152"/>
      <c r="F1" s="80"/>
      <c r="G1" s="157" t="s">
        <v>242</v>
      </c>
    </row>
    <row r="2" ht="41.25" customHeight="1" spans="1:7">
      <c r="A2" s="138" t="s">
        <v>243</v>
      </c>
      <c r="B2" s="138"/>
      <c r="C2" s="138"/>
      <c r="D2" s="138"/>
      <c r="E2" s="138"/>
      <c r="F2" s="138"/>
      <c r="G2" s="138"/>
    </row>
    <row r="3" ht="18" customHeight="1" spans="1:7">
      <c r="A3" s="6" t="s">
        <v>2</v>
      </c>
      <c r="F3" s="135"/>
      <c r="G3" s="131" t="s">
        <v>244</v>
      </c>
    </row>
    <row r="4" ht="20.25" customHeight="1" spans="1:7">
      <c r="A4" s="179" t="s">
        <v>245</v>
      </c>
      <c r="B4" s="180"/>
      <c r="C4" s="85" t="s">
        <v>60</v>
      </c>
      <c r="D4" s="163" t="s">
        <v>83</v>
      </c>
      <c r="E4" s="13"/>
      <c r="F4" s="14"/>
      <c r="G4" s="154" t="s">
        <v>84</v>
      </c>
    </row>
    <row r="5" ht="20.25" customHeight="1" spans="1:7">
      <c r="A5" s="181" t="s">
        <v>80</v>
      </c>
      <c r="B5" s="181" t="s">
        <v>81</v>
      </c>
      <c r="C5" s="20"/>
      <c r="D5" s="143" t="s">
        <v>62</v>
      </c>
      <c r="E5" s="143" t="s">
        <v>246</v>
      </c>
      <c r="F5" s="143" t="s">
        <v>247</v>
      </c>
      <c r="G5" s="156"/>
    </row>
    <row r="6" ht="15" customHeight="1" spans="1:7">
      <c r="A6" s="182" t="s">
        <v>90</v>
      </c>
      <c r="B6" s="182" t="s">
        <v>91</v>
      </c>
      <c r="C6" s="182" t="s">
        <v>92</v>
      </c>
      <c r="D6" s="182" t="s">
        <v>93</v>
      </c>
      <c r="E6" s="182" t="s">
        <v>94</v>
      </c>
      <c r="F6" s="182" t="s">
        <v>95</v>
      </c>
      <c r="G6" s="182" t="s">
        <v>96</v>
      </c>
    </row>
    <row r="7" ht="18" customHeight="1" spans="1:7">
      <c r="A7" s="31" t="s">
        <v>104</v>
      </c>
      <c r="B7" s="31" t="s">
        <v>105</v>
      </c>
      <c r="C7" s="24">
        <v>22000</v>
      </c>
      <c r="D7" s="146"/>
      <c r="E7" s="146"/>
      <c r="F7" s="146"/>
      <c r="G7" s="146">
        <v>22000</v>
      </c>
    </row>
    <row r="8" ht="18" customHeight="1" spans="1:7">
      <c r="A8" s="31" t="s">
        <v>106</v>
      </c>
      <c r="B8" s="31" t="s">
        <v>107</v>
      </c>
      <c r="C8" s="24">
        <v>22000</v>
      </c>
      <c r="D8" s="146"/>
      <c r="E8" s="146"/>
      <c r="F8" s="146"/>
      <c r="G8" s="146">
        <v>22000</v>
      </c>
    </row>
    <row r="9" ht="18" customHeight="1" spans="1:7">
      <c r="A9" s="31" t="s">
        <v>108</v>
      </c>
      <c r="B9" s="31" t="s">
        <v>109</v>
      </c>
      <c r="C9" s="24">
        <v>22000</v>
      </c>
      <c r="D9" s="146"/>
      <c r="E9" s="146"/>
      <c r="F9" s="146"/>
      <c r="G9" s="146">
        <v>22000</v>
      </c>
    </row>
    <row r="10" ht="18" customHeight="1" spans="1:7">
      <c r="A10" s="31" t="s">
        <v>110</v>
      </c>
      <c r="B10" s="31" t="s">
        <v>111</v>
      </c>
      <c r="C10" s="24">
        <v>4200</v>
      </c>
      <c r="D10" s="146">
        <v>4200</v>
      </c>
      <c r="E10" s="146"/>
      <c r="F10" s="146">
        <v>4200</v>
      </c>
      <c r="G10" s="146"/>
    </row>
    <row r="11" ht="18" customHeight="1" spans="1:7">
      <c r="A11" s="31" t="s">
        <v>112</v>
      </c>
      <c r="B11" s="31" t="s">
        <v>113</v>
      </c>
      <c r="C11" s="24">
        <v>4200</v>
      </c>
      <c r="D11" s="146">
        <v>4200</v>
      </c>
      <c r="E11" s="146"/>
      <c r="F11" s="146">
        <v>4200</v>
      </c>
      <c r="G11" s="146"/>
    </row>
    <row r="12" ht="18" customHeight="1" spans="1:7">
      <c r="A12" s="31" t="s">
        <v>114</v>
      </c>
      <c r="B12" s="31" t="s">
        <v>115</v>
      </c>
      <c r="C12" s="24">
        <v>4200</v>
      </c>
      <c r="D12" s="146">
        <v>4200</v>
      </c>
      <c r="E12" s="146"/>
      <c r="F12" s="146">
        <v>4200</v>
      </c>
      <c r="G12" s="146"/>
    </row>
    <row r="13" ht="18" customHeight="1" spans="1:7">
      <c r="A13" s="31" t="s">
        <v>116</v>
      </c>
      <c r="B13" s="31" t="s">
        <v>117</v>
      </c>
      <c r="C13" s="24">
        <v>24227566.16</v>
      </c>
      <c r="D13" s="146">
        <v>3928564.16</v>
      </c>
      <c r="E13" s="146">
        <v>3466408</v>
      </c>
      <c r="F13" s="146">
        <v>462156.16</v>
      </c>
      <c r="G13" s="146">
        <v>20299002</v>
      </c>
    </row>
    <row r="14" ht="18" customHeight="1" spans="1:7">
      <c r="A14" s="31" t="s">
        <v>118</v>
      </c>
      <c r="B14" s="31" t="s">
        <v>119</v>
      </c>
      <c r="C14" s="24">
        <v>5624094.68</v>
      </c>
      <c r="D14" s="146">
        <v>2648784.68</v>
      </c>
      <c r="E14" s="146">
        <v>2230924</v>
      </c>
      <c r="F14" s="146">
        <v>417860.68</v>
      </c>
      <c r="G14" s="146">
        <v>2975310</v>
      </c>
    </row>
    <row r="15" ht="18" customHeight="1" spans="1:7">
      <c r="A15" s="31" t="s">
        <v>120</v>
      </c>
      <c r="B15" s="31" t="s">
        <v>121</v>
      </c>
      <c r="C15" s="24">
        <v>2648784.68</v>
      </c>
      <c r="D15" s="146">
        <v>2648784.68</v>
      </c>
      <c r="E15" s="146">
        <v>2230924</v>
      </c>
      <c r="F15" s="146">
        <v>417860.68</v>
      </c>
      <c r="G15" s="146"/>
    </row>
    <row r="16" ht="18" customHeight="1" spans="1:7">
      <c r="A16" s="31" t="s">
        <v>122</v>
      </c>
      <c r="B16" s="31" t="s">
        <v>123</v>
      </c>
      <c r="C16" s="24">
        <v>20800</v>
      </c>
      <c r="D16" s="146"/>
      <c r="E16" s="146"/>
      <c r="F16" s="146"/>
      <c r="G16" s="146">
        <v>20800</v>
      </c>
    </row>
    <row r="17" ht="18" customHeight="1" spans="1:7">
      <c r="A17" s="31" t="s">
        <v>124</v>
      </c>
      <c r="B17" s="31" t="s">
        <v>125</v>
      </c>
      <c r="C17" s="24">
        <v>413790</v>
      </c>
      <c r="D17" s="146"/>
      <c r="E17" s="146"/>
      <c r="F17" s="146"/>
      <c r="G17" s="146">
        <v>413790</v>
      </c>
    </row>
    <row r="18" ht="18" customHeight="1" spans="1:7">
      <c r="A18" s="31" t="s">
        <v>126</v>
      </c>
      <c r="B18" s="31" t="s">
        <v>127</v>
      </c>
      <c r="C18" s="24">
        <v>2279720</v>
      </c>
      <c r="D18" s="146"/>
      <c r="E18" s="146"/>
      <c r="F18" s="146"/>
      <c r="G18" s="146">
        <v>2279720</v>
      </c>
    </row>
    <row r="19" ht="18" customHeight="1" spans="1:7">
      <c r="A19" s="31" t="s">
        <v>128</v>
      </c>
      <c r="B19" s="31" t="s">
        <v>129</v>
      </c>
      <c r="C19" s="24">
        <v>261000</v>
      </c>
      <c r="D19" s="146"/>
      <c r="E19" s="146"/>
      <c r="F19" s="146"/>
      <c r="G19" s="146">
        <v>261000</v>
      </c>
    </row>
    <row r="20" ht="18" customHeight="1" spans="1:7">
      <c r="A20" s="31" t="s">
        <v>130</v>
      </c>
      <c r="B20" s="31" t="s">
        <v>131</v>
      </c>
      <c r="C20" s="24">
        <v>837660</v>
      </c>
      <c r="D20" s="146">
        <v>837660</v>
      </c>
      <c r="E20" s="146">
        <v>827460</v>
      </c>
      <c r="F20" s="146">
        <v>10200</v>
      </c>
      <c r="G20" s="146"/>
    </row>
    <row r="21" ht="18" customHeight="1" spans="1:7">
      <c r="A21" s="31" t="s">
        <v>132</v>
      </c>
      <c r="B21" s="31" t="s">
        <v>133</v>
      </c>
      <c r="C21" s="24">
        <v>438600</v>
      </c>
      <c r="D21" s="146">
        <v>438600</v>
      </c>
      <c r="E21" s="146">
        <v>428400</v>
      </c>
      <c r="F21" s="146">
        <v>10200</v>
      </c>
      <c r="G21" s="146"/>
    </row>
    <row r="22" ht="18" customHeight="1" spans="1:7">
      <c r="A22" s="31" t="s">
        <v>134</v>
      </c>
      <c r="B22" s="31" t="s">
        <v>135</v>
      </c>
      <c r="C22" s="24">
        <v>299060</v>
      </c>
      <c r="D22" s="146">
        <v>299060</v>
      </c>
      <c r="E22" s="146">
        <v>299060</v>
      </c>
      <c r="F22" s="146"/>
      <c r="G22" s="146"/>
    </row>
    <row r="23" ht="18" customHeight="1" spans="1:7">
      <c r="A23" s="31" t="s">
        <v>136</v>
      </c>
      <c r="B23" s="31" t="s">
        <v>137</v>
      </c>
      <c r="C23" s="24">
        <v>100000</v>
      </c>
      <c r="D23" s="146">
        <v>100000</v>
      </c>
      <c r="E23" s="146">
        <v>100000</v>
      </c>
      <c r="F23" s="146"/>
      <c r="G23" s="146"/>
    </row>
    <row r="24" ht="18" customHeight="1" spans="1:7">
      <c r="A24" s="31" t="s">
        <v>138</v>
      </c>
      <c r="B24" s="31" t="s">
        <v>139</v>
      </c>
      <c r="C24" s="24">
        <v>12044493.48</v>
      </c>
      <c r="D24" s="146">
        <v>442119.48</v>
      </c>
      <c r="E24" s="146">
        <v>408024</v>
      </c>
      <c r="F24" s="146">
        <v>34095.48</v>
      </c>
      <c r="G24" s="146">
        <v>11602374</v>
      </c>
    </row>
    <row r="25" ht="18" customHeight="1" spans="1:7">
      <c r="A25" s="31" t="s">
        <v>140</v>
      </c>
      <c r="B25" s="31" t="s">
        <v>141</v>
      </c>
      <c r="C25" s="24">
        <v>119400</v>
      </c>
      <c r="D25" s="146"/>
      <c r="E25" s="146"/>
      <c r="F25" s="146"/>
      <c r="G25" s="146">
        <v>119400</v>
      </c>
    </row>
    <row r="26" ht="18" customHeight="1" spans="1:7">
      <c r="A26" s="31" t="s">
        <v>142</v>
      </c>
      <c r="B26" s="31" t="s">
        <v>143</v>
      </c>
      <c r="C26" s="24">
        <v>4389420</v>
      </c>
      <c r="D26" s="146"/>
      <c r="E26" s="146"/>
      <c r="F26" s="146"/>
      <c r="G26" s="146">
        <v>4389420</v>
      </c>
    </row>
    <row r="27" ht="18" customHeight="1" spans="1:7">
      <c r="A27" s="31" t="s">
        <v>144</v>
      </c>
      <c r="B27" s="31" t="s">
        <v>145</v>
      </c>
      <c r="C27" s="24">
        <v>2856179.48</v>
      </c>
      <c r="D27" s="146">
        <v>442119.48</v>
      </c>
      <c r="E27" s="146">
        <v>408024</v>
      </c>
      <c r="F27" s="146">
        <v>34095.48</v>
      </c>
      <c r="G27" s="146">
        <v>2414060</v>
      </c>
    </row>
    <row r="28" ht="18" customHeight="1" spans="1:7">
      <c r="A28" s="31" t="s">
        <v>146</v>
      </c>
      <c r="B28" s="31" t="s">
        <v>147</v>
      </c>
      <c r="C28" s="24">
        <v>4679494</v>
      </c>
      <c r="D28" s="146"/>
      <c r="E28" s="146"/>
      <c r="F28" s="146"/>
      <c r="G28" s="146">
        <v>4679494</v>
      </c>
    </row>
    <row r="29" ht="18" customHeight="1" spans="1:7">
      <c r="A29" s="31" t="s">
        <v>148</v>
      </c>
      <c r="B29" s="31" t="s">
        <v>149</v>
      </c>
      <c r="C29" s="24">
        <v>1962000</v>
      </c>
      <c r="D29" s="146"/>
      <c r="E29" s="146"/>
      <c r="F29" s="146"/>
      <c r="G29" s="146">
        <v>1962000</v>
      </c>
    </row>
    <row r="30" ht="18" customHeight="1" spans="1:7">
      <c r="A30" s="31" t="s">
        <v>150</v>
      </c>
      <c r="B30" s="31" t="s">
        <v>151</v>
      </c>
      <c r="C30" s="24">
        <v>1962000</v>
      </c>
      <c r="D30" s="146"/>
      <c r="E30" s="146"/>
      <c r="F30" s="146"/>
      <c r="G30" s="146">
        <v>1962000</v>
      </c>
    </row>
    <row r="31" ht="18" customHeight="1" spans="1:7">
      <c r="A31" s="31" t="s">
        <v>152</v>
      </c>
      <c r="B31" s="31" t="s">
        <v>153</v>
      </c>
      <c r="C31" s="24">
        <v>1503320</v>
      </c>
      <c r="D31" s="146"/>
      <c r="E31" s="146"/>
      <c r="F31" s="146"/>
      <c r="G31" s="146">
        <v>1503320</v>
      </c>
    </row>
    <row r="32" ht="18" customHeight="1" spans="1:7">
      <c r="A32" s="31" t="s">
        <v>154</v>
      </c>
      <c r="B32" s="31" t="s">
        <v>155</v>
      </c>
      <c r="C32" s="24">
        <v>1503320</v>
      </c>
      <c r="D32" s="146"/>
      <c r="E32" s="146"/>
      <c r="F32" s="146"/>
      <c r="G32" s="146">
        <v>1503320</v>
      </c>
    </row>
    <row r="33" ht="18" customHeight="1" spans="1:7">
      <c r="A33" s="31" t="s">
        <v>156</v>
      </c>
      <c r="B33" s="31" t="s">
        <v>157</v>
      </c>
      <c r="C33" s="24">
        <v>563240</v>
      </c>
      <c r="D33" s="146"/>
      <c r="E33" s="146"/>
      <c r="F33" s="146"/>
      <c r="G33" s="146">
        <v>563240</v>
      </c>
    </row>
    <row r="34" ht="18" customHeight="1" spans="1:7">
      <c r="A34" s="31" t="s">
        <v>158</v>
      </c>
      <c r="B34" s="31" t="s">
        <v>159</v>
      </c>
      <c r="C34" s="24">
        <v>397000</v>
      </c>
      <c r="D34" s="146"/>
      <c r="E34" s="146"/>
      <c r="F34" s="146"/>
      <c r="G34" s="146">
        <v>397000</v>
      </c>
    </row>
    <row r="35" ht="18" customHeight="1" spans="1:7">
      <c r="A35" s="31" t="s">
        <v>160</v>
      </c>
      <c r="B35" s="31" t="s">
        <v>161</v>
      </c>
      <c r="C35" s="24">
        <v>166240</v>
      </c>
      <c r="D35" s="146"/>
      <c r="E35" s="146"/>
      <c r="F35" s="146"/>
      <c r="G35" s="146">
        <v>166240</v>
      </c>
    </row>
    <row r="36" ht="18" customHeight="1" spans="1:7">
      <c r="A36" s="31" t="s">
        <v>162</v>
      </c>
      <c r="B36" s="31" t="s">
        <v>163</v>
      </c>
      <c r="C36" s="24">
        <v>473072</v>
      </c>
      <c r="D36" s="146"/>
      <c r="E36" s="146"/>
      <c r="F36" s="146"/>
      <c r="G36" s="146">
        <v>473072</v>
      </c>
    </row>
    <row r="37" ht="18" customHeight="1" spans="1:7">
      <c r="A37" s="31" t="s">
        <v>164</v>
      </c>
      <c r="B37" s="31" t="s">
        <v>165</v>
      </c>
      <c r="C37" s="24">
        <v>473072</v>
      </c>
      <c r="D37" s="146"/>
      <c r="E37" s="146"/>
      <c r="F37" s="146"/>
      <c r="G37" s="146">
        <v>473072</v>
      </c>
    </row>
    <row r="38" ht="18" customHeight="1" spans="1:7">
      <c r="A38" s="31" t="s">
        <v>166</v>
      </c>
      <c r="B38" s="31" t="s">
        <v>167</v>
      </c>
      <c r="C38" s="24">
        <v>1215486</v>
      </c>
      <c r="D38" s="146"/>
      <c r="E38" s="146"/>
      <c r="F38" s="146"/>
      <c r="G38" s="146">
        <v>1215486</v>
      </c>
    </row>
    <row r="39" ht="18" customHeight="1" spans="1:7">
      <c r="A39" s="31" t="s">
        <v>168</v>
      </c>
      <c r="B39" s="31" t="s">
        <v>169</v>
      </c>
      <c r="C39" s="24">
        <v>1215486</v>
      </c>
      <c r="D39" s="146"/>
      <c r="E39" s="146"/>
      <c r="F39" s="146"/>
      <c r="G39" s="146">
        <v>1215486</v>
      </c>
    </row>
    <row r="40" ht="18" customHeight="1" spans="1:7">
      <c r="A40" s="31" t="s">
        <v>170</v>
      </c>
      <c r="B40" s="31" t="s">
        <v>171</v>
      </c>
      <c r="C40" s="24">
        <v>4200</v>
      </c>
      <c r="D40" s="146"/>
      <c r="E40" s="146"/>
      <c r="F40" s="146"/>
      <c r="G40" s="146">
        <v>4200</v>
      </c>
    </row>
    <row r="41" ht="18" customHeight="1" spans="1:7">
      <c r="A41" s="31" t="s">
        <v>172</v>
      </c>
      <c r="B41" s="31" t="s">
        <v>173</v>
      </c>
      <c r="C41" s="24">
        <v>4200</v>
      </c>
      <c r="D41" s="146"/>
      <c r="E41" s="146"/>
      <c r="F41" s="146"/>
      <c r="G41" s="146">
        <v>4200</v>
      </c>
    </row>
    <row r="42" ht="18" customHeight="1" spans="1:7">
      <c r="A42" s="31" t="s">
        <v>174</v>
      </c>
      <c r="B42" s="31" t="s">
        <v>175</v>
      </c>
      <c r="C42" s="24">
        <v>420125</v>
      </c>
      <c r="D42" s="146">
        <v>373385</v>
      </c>
      <c r="E42" s="146">
        <v>373385</v>
      </c>
      <c r="F42" s="146"/>
      <c r="G42" s="146">
        <v>46740</v>
      </c>
    </row>
    <row r="43" ht="18" customHeight="1" spans="1:7">
      <c r="A43" s="31" t="s">
        <v>176</v>
      </c>
      <c r="B43" s="31" t="s">
        <v>177</v>
      </c>
      <c r="C43" s="24">
        <v>373385</v>
      </c>
      <c r="D43" s="146">
        <v>373385</v>
      </c>
      <c r="E43" s="146">
        <v>373385</v>
      </c>
      <c r="F43" s="146"/>
      <c r="G43" s="146"/>
    </row>
    <row r="44" ht="18" customHeight="1" spans="1:7">
      <c r="A44" s="31" t="s">
        <v>178</v>
      </c>
      <c r="B44" s="31" t="s">
        <v>179</v>
      </c>
      <c r="C44" s="24">
        <v>117920</v>
      </c>
      <c r="D44" s="146">
        <v>117920</v>
      </c>
      <c r="E44" s="146">
        <v>117920</v>
      </c>
      <c r="F44" s="146"/>
      <c r="G44" s="146"/>
    </row>
    <row r="45" ht="18" customHeight="1" spans="1:7">
      <c r="A45" s="31" t="s">
        <v>180</v>
      </c>
      <c r="B45" s="31" t="s">
        <v>181</v>
      </c>
      <c r="C45" s="24">
        <v>29790</v>
      </c>
      <c r="D45" s="146">
        <v>29790</v>
      </c>
      <c r="E45" s="146">
        <v>29790</v>
      </c>
      <c r="F45" s="146"/>
      <c r="G45" s="146"/>
    </row>
    <row r="46" ht="18" customHeight="1" spans="1:7">
      <c r="A46" s="31" t="s">
        <v>182</v>
      </c>
      <c r="B46" s="31" t="s">
        <v>183</v>
      </c>
      <c r="C46" s="24">
        <v>206800</v>
      </c>
      <c r="D46" s="146">
        <v>206800</v>
      </c>
      <c r="E46" s="146">
        <v>206800</v>
      </c>
      <c r="F46" s="146"/>
      <c r="G46" s="146"/>
    </row>
    <row r="47" ht="18" customHeight="1" spans="1:7">
      <c r="A47" s="31" t="s">
        <v>184</v>
      </c>
      <c r="B47" s="31" t="s">
        <v>185</v>
      </c>
      <c r="C47" s="24">
        <v>18875</v>
      </c>
      <c r="D47" s="146">
        <v>18875</v>
      </c>
      <c r="E47" s="146">
        <v>18875</v>
      </c>
      <c r="F47" s="146"/>
      <c r="G47" s="146"/>
    </row>
    <row r="48" ht="18" customHeight="1" spans="1:7">
      <c r="A48" s="31" t="s">
        <v>186</v>
      </c>
      <c r="B48" s="31" t="s">
        <v>187</v>
      </c>
      <c r="C48" s="24">
        <v>46740</v>
      </c>
      <c r="D48" s="146"/>
      <c r="E48" s="146"/>
      <c r="F48" s="146"/>
      <c r="G48" s="146">
        <v>46740</v>
      </c>
    </row>
    <row r="49" ht="18" customHeight="1" spans="1:7">
      <c r="A49" s="31" t="s">
        <v>188</v>
      </c>
      <c r="B49" s="31" t="s">
        <v>189</v>
      </c>
      <c r="C49" s="24">
        <v>46740</v>
      </c>
      <c r="D49" s="146"/>
      <c r="E49" s="146"/>
      <c r="F49" s="146"/>
      <c r="G49" s="146">
        <v>46740</v>
      </c>
    </row>
    <row r="50" ht="18" customHeight="1" spans="1:7">
      <c r="A50" s="31" t="s">
        <v>190</v>
      </c>
      <c r="B50" s="31" t="s">
        <v>191</v>
      </c>
      <c r="C50" s="24">
        <v>236100</v>
      </c>
      <c r="D50" s="146">
        <v>236100</v>
      </c>
      <c r="E50" s="146">
        <v>236100</v>
      </c>
      <c r="F50" s="146"/>
      <c r="G50" s="146"/>
    </row>
    <row r="51" ht="18" customHeight="1" spans="1:7">
      <c r="A51" s="31" t="s">
        <v>192</v>
      </c>
      <c r="B51" s="31" t="s">
        <v>193</v>
      </c>
      <c r="C51" s="24">
        <v>236100</v>
      </c>
      <c r="D51" s="146">
        <v>236100</v>
      </c>
      <c r="E51" s="146">
        <v>236100</v>
      </c>
      <c r="F51" s="146"/>
      <c r="G51" s="146"/>
    </row>
    <row r="52" ht="18" customHeight="1" spans="1:7">
      <c r="A52" s="31" t="s">
        <v>194</v>
      </c>
      <c r="B52" s="31" t="s">
        <v>195</v>
      </c>
      <c r="C52" s="24">
        <v>231060</v>
      </c>
      <c r="D52" s="146">
        <v>231060</v>
      </c>
      <c r="E52" s="146">
        <v>231060</v>
      </c>
      <c r="F52" s="146"/>
      <c r="G52" s="146"/>
    </row>
    <row r="53" ht="18" customHeight="1" spans="1:7">
      <c r="A53" s="31" t="s">
        <v>196</v>
      </c>
      <c r="B53" s="31" t="s">
        <v>197</v>
      </c>
      <c r="C53" s="24">
        <v>5040</v>
      </c>
      <c r="D53" s="146">
        <v>5040</v>
      </c>
      <c r="E53" s="146">
        <v>5040</v>
      </c>
      <c r="F53" s="146"/>
      <c r="G53" s="146"/>
    </row>
    <row r="54" ht="18" customHeight="1" spans="1:7">
      <c r="A54" s="88" t="s">
        <v>248</v>
      </c>
      <c r="B54" s="183" t="s">
        <v>248</v>
      </c>
      <c r="C54" s="24">
        <v>24909991.16</v>
      </c>
      <c r="D54" s="146">
        <v>4542249.16</v>
      </c>
      <c r="E54" s="24">
        <v>4075893</v>
      </c>
      <c r="F54" s="24">
        <v>466356.16</v>
      </c>
      <c r="G54" s="24">
        <v>20367742</v>
      </c>
    </row>
  </sheetData>
  <mergeCells count="7">
    <mergeCell ref="A2:G2"/>
    <mergeCell ref="A3:E3"/>
    <mergeCell ref="A4:B4"/>
    <mergeCell ref="D4:F4"/>
    <mergeCell ref="A54:B5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D22" sqref="D22"/>
    </sheetView>
  </sheetViews>
  <sheetFormatPr defaultColWidth="10.4285714285714" defaultRowHeight="14.25" customHeight="1" outlineLevelRow="6" outlineLevelCol="5"/>
  <cols>
    <col min="1" max="4" width="28.1428571428571" style="39" customWidth="1"/>
    <col min="5" max="5" width="28.1428571428571" style="40" customWidth="1"/>
    <col min="6" max="6" width="28.1428571428571" style="39" customWidth="1"/>
    <col min="7" max="16384" width="10.4285714285714" style="40" customWidth="1"/>
  </cols>
  <sheetData>
    <row r="1" customHeight="1" spans="1:6">
      <c r="A1" s="43"/>
      <c r="B1" s="43"/>
      <c r="C1" s="43"/>
      <c r="D1" s="43"/>
      <c r="E1" s="42"/>
      <c r="F1" s="169" t="s">
        <v>249</v>
      </c>
    </row>
    <row r="2" ht="41.25" customHeight="1" spans="1:6">
      <c r="A2" s="170" t="s">
        <v>250</v>
      </c>
      <c r="B2" s="43"/>
      <c r="C2" s="43"/>
      <c r="D2" s="43"/>
      <c r="E2" s="42"/>
      <c r="F2" s="43"/>
    </row>
    <row r="3" customHeight="1" spans="1:6">
      <c r="A3" s="171" t="s">
        <v>2</v>
      </c>
      <c r="B3" s="172"/>
      <c r="C3" s="173" t="s">
        <v>3</v>
      </c>
      <c r="D3" s="43"/>
      <c r="E3" s="42"/>
      <c r="F3" s="43"/>
    </row>
    <row r="4" ht="27" customHeight="1" spans="1:6">
      <c r="A4" s="47" t="s">
        <v>251</v>
      </c>
      <c r="B4" s="47" t="s">
        <v>252</v>
      </c>
      <c r="C4" s="174" t="s">
        <v>253</v>
      </c>
      <c r="D4" s="175"/>
      <c r="E4" s="55"/>
      <c r="F4" s="47" t="s">
        <v>254</v>
      </c>
    </row>
    <row r="5" ht="28.5" customHeight="1" spans="1:6">
      <c r="A5" s="176"/>
      <c r="B5" s="54"/>
      <c r="C5" s="177" t="s">
        <v>62</v>
      </c>
      <c r="D5" s="177" t="s">
        <v>255</v>
      </c>
      <c r="E5" s="177" t="s">
        <v>256</v>
      </c>
      <c r="F5" s="53"/>
    </row>
    <row r="6" ht="17.25" customHeight="1" spans="1:6">
      <c r="A6" s="58" t="s">
        <v>90</v>
      </c>
      <c r="B6" s="58" t="s">
        <v>91</v>
      </c>
      <c r="C6" s="58" t="s">
        <v>92</v>
      </c>
      <c r="D6" s="58" t="s">
        <v>93</v>
      </c>
      <c r="E6" s="58" t="s">
        <v>94</v>
      </c>
      <c r="F6" s="58" t="s">
        <v>95</v>
      </c>
    </row>
    <row r="7" ht="17.25" customHeight="1" spans="1:6">
      <c r="A7" s="178">
        <v>55840</v>
      </c>
      <c r="B7" s="114"/>
      <c r="C7" s="144">
        <v>50840</v>
      </c>
      <c r="D7" s="144"/>
      <c r="E7" s="144">
        <v>50840</v>
      </c>
      <c r="F7" s="144">
        <v>5000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69"/>
  <sheetViews>
    <sheetView topLeftCell="E1" workbookViewId="0">
      <selection activeCell="M20" sqref="M20"/>
    </sheetView>
  </sheetViews>
  <sheetFormatPr defaultColWidth="9.14285714285714" defaultRowHeight="14.25" customHeight="1"/>
  <cols>
    <col min="1" max="2" width="32.8571428571429" style="1" customWidth="1"/>
    <col min="3" max="3" width="20.7142857142857" style="1" customWidth="1"/>
    <col min="4" max="4" width="31.2857142857143" style="1" customWidth="1"/>
    <col min="5" max="5" width="10.1428571428571" style="1" customWidth="1"/>
    <col min="6" max="6" width="17.5714285714286" style="1" customWidth="1"/>
    <col min="7" max="7" width="10.2857142857143" style="1" customWidth="1"/>
    <col min="8" max="8" width="23" style="1" customWidth="1"/>
    <col min="9" max="25" width="18.7142857142857" style="1" customWidth="1"/>
    <col min="26" max="16384" width="9.14285714285714" style="1" customWidth="1"/>
  </cols>
  <sheetData>
    <row r="1" ht="13.5" customHeight="1" spans="2:25">
      <c r="B1" s="152"/>
      <c r="C1" s="158"/>
      <c r="E1" s="159"/>
      <c r="F1" s="159"/>
      <c r="G1" s="159"/>
      <c r="H1" s="159"/>
      <c r="I1" s="92"/>
      <c r="J1" s="92"/>
      <c r="K1" s="3"/>
      <c r="L1" s="92"/>
      <c r="M1" s="92"/>
      <c r="N1" s="92"/>
      <c r="O1" s="92"/>
      <c r="P1" s="3"/>
      <c r="Q1" s="3"/>
      <c r="R1" s="3"/>
      <c r="S1" s="92"/>
      <c r="W1" s="158"/>
      <c r="Y1" s="4" t="s">
        <v>257</v>
      </c>
    </row>
    <row r="2" ht="45.75" customHeight="1" spans="1:25">
      <c r="A2" s="73" t="s">
        <v>258</v>
      </c>
      <c r="B2" s="5"/>
      <c r="C2" s="73"/>
      <c r="D2" s="73"/>
      <c r="E2" s="73"/>
      <c r="F2" s="73"/>
      <c r="G2" s="73"/>
      <c r="H2" s="73"/>
      <c r="I2" s="73"/>
      <c r="J2" s="73"/>
      <c r="K2" s="5"/>
      <c r="L2" s="73"/>
      <c r="M2" s="73"/>
      <c r="N2" s="73"/>
      <c r="O2" s="73"/>
      <c r="P2" s="5"/>
      <c r="Q2" s="5"/>
      <c r="R2" s="5"/>
      <c r="S2" s="73"/>
      <c r="T2" s="73"/>
      <c r="U2" s="73"/>
      <c r="V2" s="73"/>
      <c r="W2" s="73"/>
      <c r="X2" s="73"/>
      <c r="Y2" s="73"/>
    </row>
    <row r="3" ht="18.75" customHeight="1" spans="1:25">
      <c r="A3" s="6" t="s">
        <v>2</v>
      </c>
      <c r="B3" s="7"/>
      <c r="C3" s="160"/>
      <c r="D3" s="160"/>
      <c r="E3" s="160"/>
      <c r="F3" s="160"/>
      <c r="G3" s="160"/>
      <c r="H3" s="160"/>
      <c r="I3" s="94"/>
      <c r="J3" s="94"/>
      <c r="K3" s="8"/>
      <c r="L3" s="94"/>
      <c r="M3" s="94"/>
      <c r="N3" s="94"/>
      <c r="O3" s="94"/>
      <c r="P3" s="8"/>
      <c r="Q3" s="8"/>
      <c r="R3" s="8"/>
      <c r="S3" s="94"/>
      <c r="W3" s="158"/>
      <c r="Y3" s="4" t="s">
        <v>3</v>
      </c>
    </row>
    <row r="4" ht="18" customHeight="1" spans="1:25">
      <c r="A4" s="10" t="s">
        <v>259</v>
      </c>
      <c r="B4" s="10" t="s">
        <v>260</v>
      </c>
      <c r="C4" s="10" t="s">
        <v>261</v>
      </c>
      <c r="D4" s="10" t="s">
        <v>262</v>
      </c>
      <c r="E4" s="10" t="s">
        <v>263</v>
      </c>
      <c r="F4" s="10" t="s">
        <v>264</v>
      </c>
      <c r="G4" s="10" t="s">
        <v>265</v>
      </c>
      <c r="H4" s="10" t="s">
        <v>266</v>
      </c>
      <c r="I4" s="163" t="s">
        <v>267</v>
      </c>
      <c r="J4" s="120" t="s">
        <v>267</v>
      </c>
      <c r="K4" s="13"/>
      <c r="L4" s="120"/>
      <c r="M4" s="120"/>
      <c r="N4" s="120"/>
      <c r="O4" s="120"/>
      <c r="P4" s="13"/>
      <c r="Q4" s="13"/>
      <c r="R4" s="13"/>
      <c r="S4" s="110" t="s">
        <v>66</v>
      </c>
      <c r="T4" s="120" t="s">
        <v>67</v>
      </c>
      <c r="U4" s="120"/>
      <c r="V4" s="120"/>
      <c r="W4" s="120"/>
      <c r="X4" s="120"/>
      <c r="Y4" s="121"/>
    </row>
    <row r="5" ht="18" customHeight="1" spans="1:25">
      <c r="A5" s="15"/>
      <c r="B5" s="30"/>
      <c r="C5" s="140"/>
      <c r="D5" s="15"/>
      <c r="E5" s="15"/>
      <c r="F5" s="15"/>
      <c r="G5" s="15"/>
      <c r="H5" s="15"/>
      <c r="I5" s="85" t="s">
        <v>268</v>
      </c>
      <c r="J5" s="163" t="s">
        <v>269</v>
      </c>
      <c r="K5" s="13"/>
      <c r="L5" s="120"/>
      <c r="M5" s="120"/>
      <c r="N5" s="120"/>
      <c r="O5" s="121"/>
      <c r="P5" s="12" t="s">
        <v>270</v>
      </c>
      <c r="Q5" s="13"/>
      <c r="R5" s="14"/>
      <c r="S5" s="10" t="s">
        <v>66</v>
      </c>
      <c r="T5" s="163" t="s">
        <v>67</v>
      </c>
      <c r="U5" s="110" t="s">
        <v>69</v>
      </c>
      <c r="V5" s="120" t="s">
        <v>67</v>
      </c>
      <c r="W5" s="110" t="s">
        <v>71</v>
      </c>
      <c r="X5" s="110" t="s">
        <v>72</v>
      </c>
      <c r="Y5" s="165" t="s">
        <v>73</v>
      </c>
    </row>
    <row r="6" ht="19.5" customHeight="1" spans="1:25">
      <c r="A6" s="30"/>
      <c r="B6" s="30"/>
      <c r="C6" s="30"/>
      <c r="D6" s="30"/>
      <c r="E6" s="30"/>
      <c r="F6" s="30"/>
      <c r="G6" s="30"/>
      <c r="H6" s="30"/>
      <c r="I6" s="30"/>
      <c r="J6" s="164" t="s">
        <v>271</v>
      </c>
      <c r="K6" s="165" t="s">
        <v>272</v>
      </c>
      <c r="L6" s="10" t="s">
        <v>273</v>
      </c>
      <c r="M6" s="10" t="s">
        <v>274</v>
      </c>
      <c r="N6" s="10" t="s">
        <v>275</v>
      </c>
      <c r="O6" s="10" t="s">
        <v>276</v>
      </c>
      <c r="P6" s="10" t="s">
        <v>63</v>
      </c>
      <c r="Q6" s="10" t="s">
        <v>64</v>
      </c>
      <c r="R6" s="10" t="s">
        <v>65</v>
      </c>
      <c r="S6" s="30"/>
      <c r="T6" s="10" t="s">
        <v>62</v>
      </c>
      <c r="U6" s="10" t="s">
        <v>69</v>
      </c>
      <c r="V6" s="10" t="s">
        <v>277</v>
      </c>
      <c r="W6" s="10" t="s">
        <v>71</v>
      </c>
      <c r="X6" s="10" t="s">
        <v>72</v>
      </c>
      <c r="Y6" s="10" t="s">
        <v>73</v>
      </c>
    </row>
    <row r="7" ht="37.5" customHeight="1" spans="1:25">
      <c r="A7" s="161"/>
      <c r="B7" s="20"/>
      <c r="C7" s="161"/>
      <c r="D7" s="161"/>
      <c r="E7" s="161"/>
      <c r="F7" s="161"/>
      <c r="G7" s="161"/>
      <c r="H7" s="161"/>
      <c r="I7" s="161"/>
      <c r="J7" s="166" t="s">
        <v>62</v>
      </c>
      <c r="K7" s="166" t="s">
        <v>278</v>
      </c>
      <c r="L7" s="18" t="s">
        <v>272</v>
      </c>
      <c r="M7" s="18" t="s">
        <v>274</v>
      </c>
      <c r="N7" s="18" t="s">
        <v>275</v>
      </c>
      <c r="O7" s="18" t="s">
        <v>276</v>
      </c>
      <c r="P7" s="18" t="s">
        <v>274</v>
      </c>
      <c r="Q7" s="18" t="s">
        <v>275</v>
      </c>
      <c r="R7" s="18" t="s">
        <v>276</v>
      </c>
      <c r="S7" s="18" t="s">
        <v>66</v>
      </c>
      <c r="T7" s="18" t="s">
        <v>62</v>
      </c>
      <c r="U7" s="18" t="s">
        <v>69</v>
      </c>
      <c r="V7" s="18" t="s">
        <v>277</v>
      </c>
      <c r="W7" s="18" t="s">
        <v>71</v>
      </c>
      <c r="X7" s="18" t="s">
        <v>72</v>
      </c>
      <c r="Y7" s="18" t="s">
        <v>73</v>
      </c>
    </row>
    <row r="8" customHeight="1" spans="1:25">
      <c r="A8" s="38">
        <v>1</v>
      </c>
      <c r="B8" s="21">
        <v>2</v>
      </c>
      <c r="C8" s="38">
        <v>3</v>
      </c>
      <c r="D8" s="21">
        <v>4</v>
      </c>
      <c r="E8" s="38">
        <v>5</v>
      </c>
      <c r="F8" s="21">
        <v>6</v>
      </c>
      <c r="G8" s="38">
        <v>7</v>
      </c>
      <c r="H8" s="21">
        <v>8</v>
      </c>
      <c r="I8" s="38">
        <v>9</v>
      </c>
      <c r="J8" s="21">
        <v>10</v>
      </c>
      <c r="K8" s="38">
        <v>11</v>
      </c>
      <c r="L8" s="21">
        <v>12</v>
      </c>
      <c r="M8" s="38">
        <v>13</v>
      </c>
      <c r="N8" s="21">
        <v>14</v>
      </c>
      <c r="O8" s="38">
        <v>15</v>
      </c>
      <c r="P8" s="21">
        <v>16</v>
      </c>
      <c r="Q8" s="38">
        <v>17</v>
      </c>
      <c r="R8" s="21">
        <v>18</v>
      </c>
      <c r="S8" s="38">
        <v>19</v>
      </c>
      <c r="T8" s="21">
        <v>20</v>
      </c>
      <c r="U8" s="38">
        <v>21</v>
      </c>
      <c r="V8" s="21">
        <v>22</v>
      </c>
      <c r="W8" s="38">
        <v>23</v>
      </c>
      <c r="X8" s="21">
        <v>24</v>
      </c>
      <c r="Y8" s="38">
        <v>25</v>
      </c>
    </row>
    <row r="9" ht="20.25" customHeight="1" spans="1:25">
      <c r="A9" s="162" t="s">
        <v>75</v>
      </c>
      <c r="B9" s="162" t="s">
        <v>75</v>
      </c>
      <c r="C9" s="162" t="s">
        <v>279</v>
      </c>
      <c r="D9" s="162" t="s">
        <v>280</v>
      </c>
      <c r="E9" s="162" t="s">
        <v>120</v>
      </c>
      <c r="F9" s="162" t="s">
        <v>281</v>
      </c>
      <c r="G9" s="162" t="s">
        <v>282</v>
      </c>
      <c r="H9" s="162" t="s">
        <v>283</v>
      </c>
      <c r="I9" s="144">
        <v>464484</v>
      </c>
      <c r="J9" s="144">
        <v>464484</v>
      </c>
      <c r="K9" s="89"/>
      <c r="L9" s="89"/>
      <c r="M9" s="89"/>
      <c r="N9" s="144">
        <v>464484</v>
      </c>
      <c r="O9" s="89"/>
      <c r="P9" s="144"/>
      <c r="Q9" s="144"/>
      <c r="R9" s="144"/>
      <c r="S9" s="144"/>
      <c r="T9" s="144"/>
      <c r="U9" s="144"/>
      <c r="V9" s="144"/>
      <c r="W9" s="144"/>
      <c r="X9" s="144"/>
      <c r="Y9" s="144"/>
    </row>
    <row r="10" ht="20.25" customHeight="1" spans="1:25">
      <c r="A10" s="162" t="s">
        <v>75</v>
      </c>
      <c r="B10" s="162" t="s">
        <v>75</v>
      </c>
      <c r="C10" s="162" t="s">
        <v>279</v>
      </c>
      <c r="D10" s="162" t="s">
        <v>280</v>
      </c>
      <c r="E10" s="162" t="s">
        <v>120</v>
      </c>
      <c r="F10" s="162" t="s">
        <v>281</v>
      </c>
      <c r="G10" s="162" t="s">
        <v>284</v>
      </c>
      <c r="H10" s="162" t="s">
        <v>285</v>
      </c>
      <c r="I10" s="144">
        <v>679020</v>
      </c>
      <c r="J10" s="144">
        <v>679020</v>
      </c>
      <c r="K10" s="25"/>
      <c r="L10" s="25"/>
      <c r="M10" s="25"/>
      <c r="N10" s="144">
        <v>679020</v>
      </c>
      <c r="O10" s="25"/>
      <c r="P10" s="144"/>
      <c r="Q10" s="144"/>
      <c r="R10" s="144"/>
      <c r="S10" s="144"/>
      <c r="T10" s="144"/>
      <c r="U10" s="144"/>
      <c r="V10" s="144"/>
      <c r="W10" s="144"/>
      <c r="X10" s="144"/>
      <c r="Y10" s="144"/>
    </row>
    <row r="11" ht="20.25" customHeight="1" spans="1:25">
      <c r="A11" s="162" t="s">
        <v>75</v>
      </c>
      <c r="B11" s="162" t="s">
        <v>75</v>
      </c>
      <c r="C11" s="162" t="s">
        <v>279</v>
      </c>
      <c r="D11" s="162" t="s">
        <v>280</v>
      </c>
      <c r="E11" s="162" t="s">
        <v>120</v>
      </c>
      <c r="F11" s="162" t="s">
        <v>281</v>
      </c>
      <c r="G11" s="162" t="s">
        <v>286</v>
      </c>
      <c r="H11" s="162" t="s">
        <v>287</v>
      </c>
      <c r="I11" s="144">
        <v>33000</v>
      </c>
      <c r="J11" s="144">
        <v>33000</v>
      </c>
      <c r="K11" s="25"/>
      <c r="L11" s="25"/>
      <c r="M11" s="25"/>
      <c r="N11" s="144">
        <v>33000</v>
      </c>
      <c r="O11" s="25"/>
      <c r="P11" s="144"/>
      <c r="Q11" s="144"/>
      <c r="R11" s="144"/>
      <c r="S11" s="144"/>
      <c r="T11" s="144"/>
      <c r="U11" s="144"/>
      <c r="V11" s="144"/>
      <c r="W11" s="144"/>
      <c r="X11" s="144"/>
      <c r="Y11" s="144"/>
    </row>
    <row r="12" ht="20.25" customHeight="1" spans="1:25">
      <c r="A12" s="162" t="s">
        <v>75</v>
      </c>
      <c r="B12" s="162" t="s">
        <v>75</v>
      </c>
      <c r="C12" s="162" t="s">
        <v>288</v>
      </c>
      <c r="D12" s="162" t="s">
        <v>289</v>
      </c>
      <c r="E12" s="162" t="s">
        <v>134</v>
      </c>
      <c r="F12" s="162" t="s">
        <v>290</v>
      </c>
      <c r="G12" s="162" t="s">
        <v>291</v>
      </c>
      <c r="H12" s="162" t="s">
        <v>292</v>
      </c>
      <c r="I12" s="144">
        <v>238700</v>
      </c>
      <c r="J12" s="144">
        <v>238700</v>
      </c>
      <c r="K12" s="25"/>
      <c r="L12" s="25"/>
      <c r="M12" s="25"/>
      <c r="N12" s="144">
        <v>238700</v>
      </c>
      <c r="O12" s="25"/>
      <c r="P12" s="144"/>
      <c r="Q12" s="144"/>
      <c r="R12" s="144"/>
      <c r="S12" s="144"/>
      <c r="T12" s="144"/>
      <c r="U12" s="144"/>
      <c r="V12" s="144"/>
      <c r="W12" s="144"/>
      <c r="X12" s="144"/>
      <c r="Y12" s="144"/>
    </row>
    <row r="13" ht="20.25" customHeight="1" spans="1:25">
      <c r="A13" s="162" t="s">
        <v>75</v>
      </c>
      <c r="B13" s="162" t="s">
        <v>75</v>
      </c>
      <c r="C13" s="162" t="s">
        <v>288</v>
      </c>
      <c r="D13" s="162" t="s">
        <v>289</v>
      </c>
      <c r="E13" s="162" t="s">
        <v>134</v>
      </c>
      <c r="F13" s="162" t="s">
        <v>290</v>
      </c>
      <c r="G13" s="162" t="s">
        <v>291</v>
      </c>
      <c r="H13" s="162" t="s">
        <v>292</v>
      </c>
      <c r="I13" s="144">
        <v>60360</v>
      </c>
      <c r="J13" s="144">
        <v>60360</v>
      </c>
      <c r="K13" s="25"/>
      <c r="L13" s="25"/>
      <c r="M13" s="25"/>
      <c r="N13" s="144">
        <v>60360</v>
      </c>
      <c r="O13" s="25"/>
      <c r="P13" s="144"/>
      <c r="Q13" s="144"/>
      <c r="R13" s="144"/>
      <c r="S13" s="144"/>
      <c r="T13" s="144"/>
      <c r="U13" s="144"/>
      <c r="V13" s="144"/>
      <c r="W13" s="144"/>
      <c r="X13" s="144"/>
      <c r="Y13" s="144"/>
    </row>
    <row r="14" ht="20.25" customHeight="1" spans="1:25">
      <c r="A14" s="162" t="s">
        <v>75</v>
      </c>
      <c r="B14" s="162" t="s">
        <v>75</v>
      </c>
      <c r="C14" s="162" t="s">
        <v>288</v>
      </c>
      <c r="D14" s="162" t="s">
        <v>289</v>
      </c>
      <c r="E14" s="162" t="s">
        <v>136</v>
      </c>
      <c r="F14" s="162" t="s">
        <v>293</v>
      </c>
      <c r="G14" s="162" t="s">
        <v>294</v>
      </c>
      <c r="H14" s="162" t="s">
        <v>295</v>
      </c>
      <c r="I14" s="144">
        <v>100000</v>
      </c>
      <c r="J14" s="144">
        <v>100000</v>
      </c>
      <c r="K14" s="25"/>
      <c r="L14" s="25"/>
      <c r="M14" s="25"/>
      <c r="N14" s="144">
        <v>100000</v>
      </c>
      <c r="O14" s="25"/>
      <c r="P14" s="144"/>
      <c r="Q14" s="144"/>
      <c r="R14" s="144"/>
      <c r="S14" s="144"/>
      <c r="T14" s="144"/>
      <c r="U14" s="144"/>
      <c r="V14" s="144"/>
      <c r="W14" s="144"/>
      <c r="X14" s="144"/>
      <c r="Y14" s="144"/>
    </row>
    <row r="15" ht="20.25" customHeight="1" spans="1:25">
      <c r="A15" s="162" t="s">
        <v>75</v>
      </c>
      <c r="B15" s="162" t="s">
        <v>75</v>
      </c>
      <c r="C15" s="162" t="s">
        <v>288</v>
      </c>
      <c r="D15" s="162" t="s">
        <v>289</v>
      </c>
      <c r="E15" s="162" t="s">
        <v>178</v>
      </c>
      <c r="F15" s="162" t="s">
        <v>296</v>
      </c>
      <c r="G15" s="162" t="s">
        <v>297</v>
      </c>
      <c r="H15" s="162" t="s">
        <v>298</v>
      </c>
      <c r="I15" s="144">
        <v>117920</v>
      </c>
      <c r="J15" s="144">
        <v>117920</v>
      </c>
      <c r="K15" s="25"/>
      <c r="L15" s="25"/>
      <c r="M15" s="25"/>
      <c r="N15" s="144">
        <v>117920</v>
      </c>
      <c r="O15" s="25"/>
      <c r="P15" s="144"/>
      <c r="Q15" s="144"/>
      <c r="R15" s="144"/>
      <c r="S15" s="144"/>
      <c r="T15" s="144"/>
      <c r="U15" s="144"/>
      <c r="V15" s="144"/>
      <c r="W15" s="144"/>
      <c r="X15" s="144"/>
      <c r="Y15" s="144"/>
    </row>
    <row r="16" ht="20.25" customHeight="1" spans="1:25">
      <c r="A16" s="162" t="s">
        <v>75</v>
      </c>
      <c r="B16" s="162" t="s">
        <v>75</v>
      </c>
      <c r="C16" s="162" t="s">
        <v>288</v>
      </c>
      <c r="D16" s="162" t="s">
        <v>289</v>
      </c>
      <c r="E16" s="162" t="s">
        <v>180</v>
      </c>
      <c r="F16" s="162" t="s">
        <v>299</v>
      </c>
      <c r="G16" s="162" t="s">
        <v>297</v>
      </c>
      <c r="H16" s="162" t="s">
        <v>298</v>
      </c>
      <c r="I16" s="144">
        <v>29790</v>
      </c>
      <c r="J16" s="144">
        <v>29790</v>
      </c>
      <c r="K16" s="25"/>
      <c r="L16" s="25"/>
      <c r="M16" s="25"/>
      <c r="N16" s="144">
        <v>29790</v>
      </c>
      <c r="O16" s="25"/>
      <c r="P16" s="144"/>
      <c r="Q16" s="144"/>
      <c r="R16" s="144"/>
      <c r="S16" s="144"/>
      <c r="T16" s="144"/>
      <c r="U16" s="144"/>
      <c r="V16" s="144"/>
      <c r="W16" s="144"/>
      <c r="X16" s="144"/>
      <c r="Y16" s="144"/>
    </row>
    <row r="17" ht="20.25" customHeight="1" spans="1:25">
      <c r="A17" s="162" t="s">
        <v>75</v>
      </c>
      <c r="B17" s="162" t="s">
        <v>75</v>
      </c>
      <c r="C17" s="162" t="s">
        <v>288</v>
      </c>
      <c r="D17" s="162" t="s">
        <v>289</v>
      </c>
      <c r="E17" s="162" t="s">
        <v>182</v>
      </c>
      <c r="F17" s="162" t="s">
        <v>300</v>
      </c>
      <c r="G17" s="162" t="s">
        <v>301</v>
      </c>
      <c r="H17" s="162" t="s">
        <v>302</v>
      </c>
      <c r="I17" s="144">
        <v>187600</v>
      </c>
      <c r="J17" s="144">
        <v>187600</v>
      </c>
      <c r="K17" s="25"/>
      <c r="L17" s="25"/>
      <c r="M17" s="25"/>
      <c r="N17" s="144">
        <v>187600</v>
      </c>
      <c r="O17" s="25"/>
      <c r="P17" s="144"/>
      <c r="Q17" s="144"/>
      <c r="R17" s="144"/>
      <c r="S17" s="144"/>
      <c r="T17" s="144"/>
      <c r="U17" s="144"/>
      <c r="V17" s="144"/>
      <c r="W17" s="144"/>
      <c r="X17" s="144"/>
      <c r="Y17" s="144"/>
    </row>
    <row r="18" ht="20.25" customHeight="1" spans="1:25">
      <c r="A18" s="162" t="s">
        <v>75</v>
      </c>
      <c r="B18" s="162" t="s">
        <v>75</v>
      </c>
      <c r="C18" s="162" t="s">
        <v>288</v>
      </c>
      <c r="D18" s="162" t="s">
        <v>289</v>
      </c>
      <c r="E18" s="162" t="s">
        <v>182</v>
      </c>
      <c r="F18" s="162" t="s">
        <v>300</v>
      </c>
      <c r="G18" s="162" t="s">
        <v>301</v>
      </c>
      <c r="H18" s="162" t="s">
        <v>302</v>
      </c>
      <c r="I18" s="144">
        <v>19200</v>
      </c>
      <c r="J18" s="144">
        <v>19200</v>
      </c>
      <c r="K18" s="25"/>
      <c r="L18" s="25"/>
      <c r="M18" s="25"/>
      <c r="N18" s="144">
        <v>19200</v>
      </c>
      <c r="O18" s="25"/>
      <c r="P18" s="144"/>
      <c r="Q18" s="144"/>
      <c r="R18" s="144"/>
      <c r="S18" s="144"/>
      <c r="T18" s="144"/>
      <c r="U18" s="144"/>
      <c r="V18" s="144"/>
      <c r="W18" s="144"/>
      <c r="X18" s="144"/>
      <c r="Y18" s="144"/>
    </row>
    <row r="19" ht="20.25" customHeight="1" spans="1:25">
      <c r="A19" s="162" t="s">
        <v>75</v>
      </c>
      <c r="B19" s="162" t="s">
        <v>75</v>
      </c>
      <c r="C19" s="162" t="s">
        <v>288</v>
      </c>
      <c r="D19" s="162" t="s">
        <v>289</v>
      </c>
      <c r="E19" s="162" t="s">
        <v>120</v>
      </c>
      <c r="F19" s="162" t="s">
        <v>281</v>
      </c>
      <c r="G19" s="162" t="s">
        <v>303</v>
      </c>
      <c r="H19" s="162" t="s">
        <v>304</v>
      </c>
      <c r="I19" s="144">
        <v>2700</v>
      </c>
      <c r="J19" s="144">
        <v>2700</v>
      </c>
      <c r="K19" s="25"/>
      <c r="L19" s="25"/>
      <c r="M19" s="25"/>
      <c r="N19" s="144">
        <v>2700</v>
      </c>
      <c r="O19" s="25"/>
      <c r="P19" s="144"/>
      <c r="Q19" s="144"/>
      <c r="R19" s="144"/>
      <c r="S19" s="144"/>
      <c r="T19" s="144"/>
      <c r="U19" s="144"/>
      <c r="V19" s="144"/>
      <c r="W19" s="144"/>
      <c r="X19" s="144"/>
      <c r="Y19" s="144"/>
    </row>
    <row r="20" ht="20.25" customHeight="1" spans="1:25">
      <c r="A20" s="162" t="s">
        <v>75</v>
      </c>
      <c r="B20" s="162" t="s">
        <v>75</v>
      </c>
      <c r="C20" s="162" t="s">
        <v>288</v>
      </c>
      <c r="D20" s="162" t="s">
        <v>289</v>
      </c>
      <c r="E20" s="162" t="s">
        <v>144</v>
      </c>
      <c r="F20" s="162" t="s">
        <v>305</v>
      </c>
      <c r="G20" s="162" t="s">
        <v>303</v>
      </c>
      <c r="H20" s="162" t="s">
        <v>304</v>
      </c>
      <c r="I20" s="144">
        <v>2700</v>
      </c>
      <c r="J20" s="144">
        <v>2700</v>
      </c>
      <c r="K20" s="25"/>
      <c r="L20" s="25"/>
      <c r="M20" s="25"/>
      <c r="N20" s="144">
        <v>2700</v>
      </c>
      <c r="O20" s="25"/>
      <c r="P20" s="144"/>
      <c r="Q20" s="144"/>
      <c r="R20" s="144"/>
      <c r="S20" s="144"/>
      <c r="T20" s="144"/>
      <c r="U20" s="144"/>
      <c r="V20" s="144"/>
      <c r="W20" s="144"/>
      <c r="X20" s="144"/>
      <c r="Y20" s="144"/>
    </row>
    <row r="21" ht="20.25" customHeight="1" spans="1:25">
      <c r="A21" s="162" t="s">
        <v>75</v>
      </c>
      <c r="B21" s="162" t="s">
        <v>75</v>
      </c>
      <c r="C21" s="162" t="s">
        <v>288</v>
      </c>
      <c r="D21" s="162" t="s">
        <v>289</v>
      </c>
      <c r="E21" s="162" t="s">
        <v>184</v>
      </c>
      <c r="F21" s="162" t="s">
        <v>306</v>
      </c>
      <c r="G21" s="162" t="s">
        <v>303</v>
      </c>
      <c r="H21" s="162" t="s">
        <v>304</v>
      </c>
      <c r="I21" s="144">
        <v>1404</v>
      </c>
      <c r="J21" s="144">
        <v>1404</v>
      </c>
      <c r="K21" s="25"/>
      <c r="L21" s="25"/>
      <c r="M21" s="25"/>
      <c r="N21" s="144">
        <v>1404</v>
      </c>
      <c r="O21" s="25"/>
      <c r="P21" s="144"/>
      <c r="Q21" s="144"/>
      <c r="R21" s="144"/>
      <c r="S21" s="144"/>
      <c r="T21" s="144"/>
      <c r="U21" s="144"/>
      <c r="V21" s="144"/>
      <c r="W21" s="144"/>
      <c r="X21" s="144"/>
      <c r="Y21" s="144"/>
    </row>
    <row r="22" ht="20.25" customHeight="1" spans="1:25">
      <c r="A22" s="162" t="s">
        <v>75</v>
      </c>
      <c r="B22" s="162" t="s">
        <v>75</v>
      </c>
      <c r="C22" s="162" t="s">
        <v>288</v>
      </c>
      <c r="D22" s="162" t="s">
        <v>289</v>
      </c>
      <c r="E22" s="162" t="s">
        <v>184</v>
      </c>
      <c r="F22" s="162" t="s">
        <v>306</v>
      </c>
      <c r="G22" s="162" t="s">
        <v>303</v>
      </c>
      <c r="H22" s="162" t="s">
        <v>304</v>
      </c>
      <c r="I22" s="144">
        <v>13356</v>
      </c>
      <c r="J22" s="144">
        <v>13356</v>
      </c>
      <c r="K22" s="25"/>
      <c r="L22" s="25"/>
      <c r="M22" s="25"/>
      <c r="N22" s="144">
        <v>13356</v>
      </c>
      <c r="O22" s="25"/>
      <c r="P22" s="144"/>
      <c r="Q22" s="144"/>
      <c r="R22" s="144"/>
      <c r="S22" s="144"/>
      <c r="T22" s="144"/>
      <c r="U22" s="144"/>
      <c r="V22" s="144"/>
      <c r="W22" s="144"/>
      <c r="X22" s="144"/>
      <c r="Y22" s="144"/>
    </row>
    <row r="23" ht="20.25" customHeight="1" spans="1:25">
      <c r="A23" s="162" t="s">
        <v>75</v>
      </c>
      <c r="B23" s="162" t="s">
        <v>75</v>
      </c>
      <c r="C23" s="162" t="s">
        <v>288</v>
      </c>
      <c r="D23" s="162" t="s">
        <v>289</v>
      </c>
      <c r="E23" s="162" t="s">
        <v>184</v>
      </c>
      <c r="F23" s="162" t="s">
        <v>306</v>
      </c>
      <c r="G23" s="162" t="s">
        <v>303</v>
      </c>
      <c r="H23" s="162" t="s">
        <v>304</v>
      </c>
      <c r="I23" s="144">
        <v>2684</v>
      </c>
      <c r="J23" s="144">
        <v>2684</v>
      </c>
      <c r="K23" s="25"/>
      <c r="L23" s="25"/>
      <c r="M23" s="25"/>
      <c r="N23" s="144">
        <v>2684</v>
      </c>
      <c r="O23" s="25"/>
      <c r="P23" s="144"/>
      <c r="Q23" s="144"/>
      <c r="R23" s="144"/>
      <c r="S23" s="144"/>
      <c r="T23" s="144"/>
      <c r="U23" s="144"/>
      <c r="V23" s="144"/>
      <c r="W23" s="144"/>
      <c r="X23" s="144"/>
      <c r="Y23" s="144"/>
    </row>
    <row r="24" ht="20.25" customHeight="1" spans="1:25">
      <c r="A24" s="162" t="s">
        <v>75</v>
      </c>
      <c r="B24" s="162" t="s">
        <v>75</v>
      </c>
      <c r="C24" s="162" t="s">
        <v>288</v>
      </c>
      <c r="D24" s="162" t="s">
        <v>289</v>
      </c>
      <c r="E24" s="162" t="s">
        <v>184</v>
      </c>
      <c r="F24" s="162" t="s">
        <v>306</v>
      </c>
      <c r="G24" s="162" t="s">
        <v>303</v>
      </c>
      <c r="H24" s="162" t="s">
        <v>304</v>
      </c>
      <c r="I24" s="144">
        <v>1431</v>
      </c>
      <c r="J24" s="144">
        <v>1431</v>
      </c>
      <c r="K24" s="25"/>
      <c r="L24" s="25"/>
      <c r="M24" s="25"/>
      <c r="N24" s="144">
        <v>1431</v>
      </c>
      <c r="O24" s="25"/>
      <c r="P24" s="144"/>
      <c r="Q24" s="144"/>
      <c r="R24" s="144"/>
      <c r="S24" s="144"/>
      <c r="T24" s="144"/>
      <c r="U24" s="144"/>
      <c r="V24" s="144"/>
      <c r="W24" s="144"/>
      <c r="X24" s="144"/>
      <c r="Y24" s="144"/>
    </row>
    <row r="25" ht="20.25" customHeight="1" spans="1:25">
      <c r="A25" s="162" t="s">
        <v>75</v>
      </c>
      <c r="B25" s="162" t="s">
        <v>75</v>
      </c>
      <c r="C25" s="162" t="s">
        <v>307</v>
      </c>
      <c r="D25" s="162" t="s">
        <v>308</v>
      </c>
      <c r="E25" s="162" t="s">
        <v>194</v>
      </c>
      <c r="F25" s="162" t="s">
        <v>308</v>
      </c>
      <c r="G25" s="162" t="s">
        <v>309</v>
      </c>
      <c r="H25" s="162" t="s">
        <v>308</v>
      </c>
      <c r="I25" s="144">
        <v>193700</v>
      </c>
      <c r="J25" s="144">
        <v>193700</v>
      </c>
      <c r="K25" s="25"/>
      <c r="L25" s="25"/>
      <c r="M25" s="25"/>
      <c r="N25" s="144">
        <v>193700</v>
      </c>
      <c r="O25" s="25"/>
      <c r="P25" s="144"/>
      <c r="Q25" s="144"/>
      <c r="R25" s="144"/>
      <c r="S25" s="144"/>
      <c r="T25" s="144"/>
      <c r="U25" s="144"/>
      <c r="V25" s="144"/>
      <c r="W25" s="144"/>
      <c r="X25" s="144"/>
      <c r="Y25" s="144"/>
    </row>
    <row r="26" ht="20.25" customHeight="1" spans="1:25">
      <c r="A26" s="162" t="s">
        <v>75</v>
      </c>
      <c r="B26" s="162" t="s">
        <v>75</v>
      </c>
      <c r="C26" s="162" t="s">
        <v>307</v>
      </c>
      <c r="D26" s="162" t="s">
        <v>308</v>
      </c>
      <c r="E26" s="162" t="s">
        <v>194</v>
      </c>
      <c r="F26" s="162" t="s">
        <v>308</v>
      </c>
      <c r="G26" s="162" t="s">
        <v>309</v>
      </c>
      <c r="H26" s="162" t="s">
        <v>308</v>
      </c>
      <c r="I26" s="144">
        <v>37360</v>
      </c>
      <c r="J26" s="144">
        <v>37360</v>
      </c>
      <c r="K26" s="25"/>
      <c r="L26" s="25"/>
      <c r="M26" s="25"/>
      <c r="N26" s="144">
        <v>37360</v>
      </c>
      <c r="O26" s="25"/>
      <c r="P26" s="144"/>
      <c r="Q26" s="144"/>
      <c r="R26" s="144"/>
      <c r="S26" s="144"/>
      <c r="T26" s="144"/>
      <c r="U26" s="144"/>
      <c r="V26" s="144"/>
      <c r="W26" s="144"/>
      <c r="X26" s="144"/>
      <c r="Y26" s="144"/>
    </row>
    <row r="27" ht="20.25" customHeight="1" spans="1:25">
      <c r="A27" s="162" t="s">
        <v>75</v>
      </c>
      <c r="B27" s="162" t="s">
        <v>75</v>
      </c>
      <c r="C27" s="162" t="s">
        <v>310</v>
      </c>
      <c r="D27" s="162" t="s">
        <v>311</v>
      </c>
      <c r="E27" s="162" t="s">
        <v>120</v>
      </c>
      <c r="F27" s="162" t="s">
        <v>281</v>
      </c>
      <c r="G27" s="162" t="s">
        <v>312</v>
      </c>
      <c r="H27" s="162" t="s">
        <v>311</v>
      </c>
      <c r="I27" s="144">
        <v>50840</v>
      </c>
      <c r="J27" s="144">
        <v>50840</v>
      </c>
      <c r="K27" s="25"/>
      <c r="L27" s="25"/>
      <c r="M27" s="25"/>
      <c r="N27" s="144">
        <v>50840</v>
      </c>
      <c r="O27" s="25"/>
      <c r="P27" s="144"/>
      <c r="Q27" s="144"/>
      <c r="R27" s="144"/>
      <c r="S27" s="144"/>
      <c r="T27" s="144"/>
      <c r="U27" s="144"/>
      <c r="V27" s="144"/>
      <c r="W27" s="144"/>
      <c r="X27" s="144"/>
      <c r="Y27" s="144"/>
    </row>
    <row r="28" ht="20.25" customHeight="1" spans="1:25">
      <c r="A28" s="162" t="s">
        <v>75</v>
      </c>
      <c r="B28" s="162" t="s">
        <v>75</v>
      </c>
      <c r="C28" s="162" t="s">
        <v>313</v>
      </c>
      <c r="D28" s="162" t="s">
        <v>314</v>
      </c>
      <c r="E28" s="162" t="s">
        <v>120</v>
      </c>
      <c r="F28" s="162" t="s">
        <v>281</v>
      </c>
      <c r="G28" s="162" t="s">
        <v>315</v>
      </c>
      <c r="H28" s="162" t="s">
        <v>316</v>
      </c>
      <c r="I28" s="144">
        <v>100800</v>
      </c>
      <c r="J28" s="144">
        <v>100800</v>
      </c>
      <c r="K28" s="25"/>
      <c r="L28" s="25"/>
      <c r="M28" s="25"/>
      <c r="N28" s="144">
        <v>100800</v>
      </c>
      <c r="O28" s="25"/>
      <c r="P28" s="144"/>
      <c r="Q28" s="144"/>
      <c r="R28" s="144"/>
      <c r="S28" s="144"/>
      <c r="T28" s="144"/>
      <c r="U28" s="144"/>
      <c r="V28" s="144"/>
      <c r="W28" s="144"/>
      <c r="X28" s="144"/>
      <c r="Y28" s="144"/>
    </row>
    <row r="29" ht="20.25" customHeight="1" spans="1:25">
      <c r="A29" s="162" t="s">
        <v>75</v>
      </c>
      <c r="B29" s="162" t="s">
        <v>75</v>
      </c>
      <c r="C29" s="162" t="s">
        <v>317</v>
      </c>
      <c r="D29" s="162" t="s">
        <v>318</v>
      </c>
      <c r="E29" s="162" t="s">
        <v>120</v>
      </c>
      <c r="F29" s="162" t="s">
        <v>281</v>
      </c>
      <c r="G29" s="162" t="s">
        <v>319</v>
      </c>
      <c r="H29" s="162" t="s">
        <v>318</v>
      </c>
      <c r="I29" s="144">
        <v>8256</v>
      </c>
      <c r="J29" s="144">
        <v>8256</v>
      </c>
      <c r="K29" s="25"/>
      <c r="L29" s="25"/>
      <c r="M29" s="25"/>
      <c r="N29" s="144">
        <v>8256</v>
      </c>
      <c r="O29" s="25"/>
      <c r="P29" s="144"/>
      <c r="Q29" s="144"/>
      <c r="R29" s="144"/>
      <c r="S29" s="144"/>
      <c r="T29" s="144"/>
      <c r="U29" s="144"/>
      <c r="V29" s="144"/>
      <c r="W29" s="144"/>
      <c r="X29" s="144"/>
      <c r="Y29" s="144"/>
    </row>
    <row r="30" ht="20.25" customHeight="1" spans="1:25">
      <c r="A30" s="162" t="s">
        <v>75</v>
      </c>
      <c r="B30" s="162" t="s">
        <v>75</v>
      </c>
      <c r="C30" s="162" t="s">
        <v>317</v>
      </c>
      <c r="D30" s="162" t="s">
        <v>318</v>
      </c>
      <c r="E30" s="162" t="s">
        <v>120</v>
      </c>
      <c r="F30" s="162" t="s">
        <v>281</v>
      </c>
      <c r="G30" s="162" t="s">
        <v>319</v>
      </c>
      <c r="H30" s="162" t="s">
        <v>318</v>
      </c>
      <c r="I30" s="144">
        <v>28411.68</v>
      </c>
      <c r="J30" s="144">
        <v>28411.68</v>
      </c>
      <c r="K30" s="25"/>
      <c r="L30" s="25"/>
      <c r="M30" s="25"/>
      <c r="N30" s="144">
        <v>28411.68</v>
      </c>
      <c r="O30" s="25"/>
      <c r="P30" s="144"/>
      <c r="Q30" s="144"/>
      <c r="R30" s="144"/>
      <c r="S30" s="144"/>
      <c r="T30" s="144"/>
      <c r="U30" s="144"/>
      <c r="V30" s="144"/>
      <c r="W30" s="144"/>
      <c r="X30" s="144"/>
      <c r="Y30" s="144"/>
    </row>
    <row r="31" ht="20.25" customHeight="1" spans="1:25">
      <c r="A31" s="162" t="s">
        <v>75</v>
      </c>
      <c r="B31" s="162" t="s">
        <v>75</v>
      </c>
      <c r="C31" s="162" t="s">
        <v>317</v>
      </c>
      <c r="D31" s="162" t="s">
        <v>318</v>
      </c>
      <c r="E31" s="162" t="s">
        <v>144</v>
      </c>
      <c r="F31" s="162" t="s">
        <v>305</v>
      </c>
      <c r="G31" s="162" t="s">
        <v>319</v>
      </c>
      <c r="H31" s="162" t="s">
        <v>318</v>
      </c>
      <c r="I31" s="144">
        <v>5646.48</v>
      </c>
      <c r="J31" s="144">
        <v>5646.48</v>
      </c>
      <c r="K31" s="25"/>
      <c r="L31" s="25"/>
      <c r="M31" s="25"/>
      <c r="N31" s="144">
        <v>5646.48</v>
      </c>
      <c r="O31" s="25"/>
      <c r="P31" s="144"/>
      <c r="Q31" s="144"/>
      <c r="R31" s="144"/>
      <c r="S31" s="144"/>
      <c r="T31" s="144"/>
      <c r="U31" s="144"/>
      <c r="V31" s="144"/>
      <c r="W31" s="144"/>
      <c r="X31" s="144"/>
      <c r="Y31" s="144"/>
    </row>
    <row r="32" ht="20.25" customHeight="1" spans="1:25">
      <c r="A32" s="162" t="s">
        <v>75</v>
      </c>
      <c r="B32" s="162" t="s">
        <v>75</v>
      </c>
      <c r="C32" s="162" t="s">
        <v>320</v>
      </c>
      <c r="D32" s="162" t="s">
        <v>321</v>
      </c>
      <c r="E32" s="162" t="s">
        <v>120</v>
      </c>
      <c r="F32" s="162" t="s">
        <v>281</v>
      </c>
      <c r="G32" s="162" t="s">
        <v>322</v>
      </c>
      <c r="H32" s="162" t="s">
        <v>323</v>
      </c>
      <c r="I32" s="144">
        <v>31339</v>
      </c>
      <c r="J32" s="144">
        <v>31339</v>
      </c>
      <c r="K32" s="25"/>
      <c r="L32" s="25"/>
      <c r="M32" s="25"/>
      <c r="N32" s="144">
        <v>31339</v>
      </c>
      <c r="O32" s="25"/>
      <c r="P32" s="144"/>
      <c r="Q32" s="144"/>
      <c r="R32" s="144"/>
      <c r="S32" s="144"/>
      <c r="T32" s="144"/>
      <c r="U32" s="144"/>
      <c r="V32" s="144"/>
      <c r="W32" s="144"/>
      <c r="X32" s="144"/>
      <c r="Y32" s="144"/>
    </row>
    <row r="33" ht="20.25" customHeight="1" spans="1:25">
      <c r="A33" s="162" t="s">
        <v>75</v>
      </c>
      <c r="B33" s="162" t="s">
        <v>75</v>
      </c>
      <c r="C33" s="162" t="s">
        <v>320</v>
      </c>
      <c r="D33" s="162" t="s">
        <v>321</v>
      </c>
      <c r="E33" s="162" t="s">
        <v>120</v>
      </c>
      <c r="F33" s="162" t="s">
        <v>281</v>
      </c>
      <c r="G33" s="162" t="s">
        <v>322</v>
      </c>
      <c r="H33" s="162" t="s">
        <v>323</v>
      </c>
      <c r="I33" s="144">
        <v>75000</v>
      </c>
      <c r="J33" s="144">
        <v>75000</v>
      </c>
      <c r="K33" s="25"/>
      <c r="L33" s="25"/>
      <c r="M33" s="25"/>
      <c r="N33" s="144">
        <v>75000</v>
      </c>
      <c r="O33" s="25"/>
      <c r="P33" s="144"/>
      <c r="Q33" s="144"/>
      <c r="R33" s="144"/>
      <c r="S33" s="144"/>
      <c r="T33" s="144"/>
      <c r="U33" s="144"/>
      <c r="V33" s="144"/>
      <c r="W33" s="144"/>
      <c r="X33" s="144"/>
      <c r="Y33" s="144"/>
    </row>
    <row r="34" ht="20.25" customHeight="1" spans="1:25">
      <c r="A34" s="162" t="s">
        <v>75</v>
      </c>
      <c r="B34" s="162" t="s">
        <v>75</v>
      </c>
      <c r="C34" s="162" t="s">
        <v>320</v>
      </c>
      <c r="D34" s="162" t="s">
        <v>321</v>
      </c>
      <c r="E34" s="162" t="s">
        <v>132</v>
      </c>
      <c r="F34" s="162" t="s">
        <v>324</v>
      </c>
      <c r="G34" s="162" t="s">
        <v>322</v>
      </c>
      <c r="H34" s="162" t="s">
        <v>323</v>
      </c>
      <c r="I34" s="144">
        <v>10200</v>
      </c>
      <c r="J34" s="144">
        <v>10200</v>
      </c>
      <c r="K34" s="25"/>
      <c r="L34" s="25"/>
      <c r="M34" s="25"/>
      <c r="N34" s="144">
        <v>10200</v>
      </c>
      <c r="O34" s="25"/>
      <c r="P34" s="144"/>
      <c r="Q34" s="144"/>
      <c r="R34" s="144"/>
      <c r="S34" s="144"/>
      <c r="T34" s="144"/>
      <c r="U34" s="144"/>
      <c r="V34" s="144"/>
      <c r="W34" s="144"/>
      <c r="X34" s="144"/>
      <c r="Y34" s="144"/>
    </row>
    <row r="35" ht="20.25" customHeight="1" spans="1:25">
      <c r="A35" s="162" t="s">
        <v>75</v>
      </c>
      <c r="B35" s="162" t="s">
        <v>75</v>
      </c>
      <c r="C35" s="162" t="s">
        <v>320</v>
      </c>
      <c r="D35" s="162" t="s">
        <v>321</v>
      </c>
      <c r="E35" s="162" t="s">
        <v>144</v>
      </c>
      <c r="F35" s="162" t="s">
        <v>305</v>
      </c>
      <c r="G35" s="162" t="s">
        <v>322</v>
      </c>
      <c r="H35" s="162" t="s">
        <v>323</v>
      </c>
      <c r="I35" s="144">
        <v>8547</v>
      </c>
      <c r="J35" s="144">
        <v>8547</v>
      </c>
      <c r="K35" s="25"/>
      <c r="L35" s="25"/>
      <c r="M35" s="25"/>
      <c r="N35" s="144">
        <v>8547</v>
      </c>
      <c r="O35" s="25"/>
      <c r="P35" s="144"/>
      <c r="Q35" s="144"/>
      <c r="R35" s="144"/>
      <c r="S35" s="144"/>
      <c r="T35" s="144"/>
      <c r="U35" s="144"/>
      <c r="V35" s="144"/>
      <c r="W35" s="144"/>
      <c r="X35" s="144"/>
      <c r="Y35" s="144"/>
    </row>
    <row r="36" ht="20.25" customHeight="1" spans="1:25">
      <c r="A36" s="162" t="s">
        <v>75</v>
      </c>
      <c r="B36" s="162" t="s">
        <v>75</v>
      </c>
      <c r="C36" s="162" t="s">
        <v>320</v>
      </c>
      <c r="D36" s="162" t="s">
        <v>321</v>
      </c>
      <c r="E36" s="162" t="s">
        <v>120</v>
      </c>
      <c r="F36" s="162" t="s">
        <v>281</v>
      </c>
      <c r="G36" s="162" t="s">
        <v>325</v>
      </c>
      <c r="H36" s="162" t="s">
        <v>326</v>
      </c>
      <c r="I36" s="144">
        <v>4037</v>
      </c>
      <c r="J36" s="144">
        <v>4037</v>
      </c>
      <c r="K36" s="25"/>
      <c r="L36" s="25"/>
      <c r="M36" s="25"/>
      <c r="N36" s="144">
        <v>4037</v>
      </c>
      <c r="O36" s="25"/>
      <c r="P36" s="144"/>
      <c r="Q36" s="144"/>
      <c r="R36" s="144"/>
      <c r="S36" s="144"/>
      <c r="T36" s="144"/>
      <c r="U36" s="144"/>
      <c r="V36" s="144"/>
      <c r="W36" s="144"/>
      <c r="X36" s="144"/>
      <c r="Y36" s="144"/>
    </row>
    <row r="37" ht="20.25" customHeight="1" spans="1:25">
      <c r="A37" s="162" t="s">
        <v>75</v>
      </c>
      <c r="B37" s="162" t="s">
        <v>75</v>
      </c>
      <c r="C37" s="162" t="s">
        <v>320</v>
      </c>
      <c r="D37" s="162" t="s">
        <v>321</v>
      </c>
      <c r="E37" s="162" t="s">
        <v>144</v>
      </c>
      <c r="F37" s="162" t="s">
        <v>305</v>
      </c>
      <c r="G37" s="162" t="s">
        <v>325</v>
      </c>
      <c r="H37" s="162" t="s">
        <v>326</v>
      </c>
      <c r="I37" s="144">
        <v>1101</v>
      </c>
      <c r="J37" s="144">
        <v>1101</v>
      </c>
      <c r="K37" s="25"/>
      <c r="L37" s="25"/>
      <c r="M37" s="25"/>
      <c r="N37" s="144">
        <v>1101</v>
      </c>
      <c r="O37" s="25"/>
      <c r="P37" s="144"/>
      <c r="Q37" s="144"/>
      <c r="R37" s="144"/>
      <c r="S37" s="144"/>
      <c r="T37" s="144"/>
      <c r="U37" s="144"/>
      <c r="V37" s="144"/>
      <c r="W37" s="144"/>
      <c r="X37" s="144"/>
      <c r="Y37" s="144"/>
    </row>
    <row r="38" ht="20.25" customHeight="1" spans="1:25">
      <c r="A38" s="162" t="s">
        <v>75</v>
      </c>
      <c r="B38" s="162" t="s">
        <v>75</v>
      </c>
      <c r="C38" s="162" t="s">
        <v>320</v>
      </c>
      <c r="D38" s="162" t="s">
        <v>321</v>
      </c>
      <c r="E38" s="162" t="s">
        <v>120</v>
      </c>
      <c r="F38" s="162" t="s">
        <v>281</v>
      </c>
      <c r="G38" s="162" t="s">
        <v>327</v>
      </c>
      <c r="H38" s="162" t="s">
        <v>328</v>
      </c>
      <c r="I38" s="144">
        <v>6237</v>
      </c>
      <c r="J38" s="144">
        <v>6237</v>
      </c>
      <c r="K38" s="25"/>
      <c r="L38" s="25"/>
      <c r="M38" s="25"/>
      <c r="N38" s="144">
        <v>6237</v>
      </c>
      <c r="O38" s="25"/>
      <c r="P38" s="144"/>
      <c r="Q38" s="144"/>
      <c r="R38" s="144"/>
      <c r="S38" s="144"/>
      <c r="T38" s="144"/>
      <c r="U38" s="144"/>
      <c r="V38" s="144"/>
      <c r="W38" s="144"/>
      <c r="X38" s="144"/>
      <c r="Y38" s="144"/>
    </row>
    <row r="39" ht="20.25" customHeight="1" spans="1:25">
      <c r="A39" s="162" t="s">
        <v>75</v>
      </c>
      <c r="B39" s="162" t="s">
        <v>75</v>
      </c>
      <c r="C39" s="162" t="s">
        <v>320</v>
      </c>
      <c r="D39" s="162" t="s">
        <v>321</v>
      </c>
      <c r="E39" s="162" t="s">
        <v>144</v>
      </c>
      <c r="F39" s="162" t="s">
        <v>305</v>
      </c>
      <c r="G39" s="162" t="s">
        <v>327</v>
      </c>
      <c r="H39" s="162" t="s">
        <v>328</v>
      </c>
      <c r="I39" s="144">
        <v>1701</v>
      </c>
      <c r="J39" s="144">
        <v>1701</v>
      </c>
      <c r="K39" s="25"/>
      <c r="L39" s="25"/>
      <c r="M39" s="25"/>
      <c r="N39" s="144">
        <v>1701</v>
      </c>
      <c r="O39" s="25"/>
      <c r="P39" s="144"/>
      <c r="Q39" s="144"/>
      <c r="R39" s="144"/>
      <c r="S39" s="144"/>
      <c r="T39" s="144"/>
      <c r="U39" s="144"/>
      <c r="V39" s="144"/>
      <c r="W39" s="144"/>
      <c r="X39" s="144"/>
      <c r="Y39" s="144"/>
    </row>
    <row r="40" ht="20.25" customHeight="1" spans="1:25">
      <c r="A40" s="162" t="s">
        <v>75</v>
      </c>
      <c r="B40" s="162" t="s">
        <v>75</v>
      </c>
      <c r="C40" s="162" t="s">
        <v>320</v>
      </c>
      <c r="D40" s="162" t="s">
        <v>321</v>
      </c>
      <c r="E40" s="162" t="s">
        <v>120</v>
      </c>
      <c r="F40" s="162" t="s">
        <v>281</v>
      </c>
      <c r="G40" s="162" t="s">
        <v>329</v>
      </c>
      <c r="H40" s="162" t="s">
        <v>330</v>
      </c>
      <c r="I40" s="144">
        <v>5500</v>
      </c>
      <c r="J40" s="144">
        <v>5500</v>
      </c>
      <c r="K40" s="25"/>
      <c r="L40" s="25"/>
      <c r="M40" s="25"/>
      <c r="N40" s="144">
        <v>5500</v>
      </c>
      <c r="O40" s="25"/>
      <c r="P40" s="144"/>
      <c r="Q40" s="144"/>
      <c r="R40" s="144"/>
      <c r="S40" s="144"/>
      <c r="T40" s="144"/>
      <c r="U40" s="144"/>
      <c r="V40" s="144"/>
      <c r="W40" s="144"/>
      <c r="X40" s="144"/>
      <c r="Y40" s="144"/>
    </row>
    <row r="41" ht="20.25" customHeight="1" spans="1:25">
      <c r="A41" s="162" t="s">
        <v>75</v>
      </c>
      <c r="B41" s="162" t="s">
        <v>75</v>
      </c>
      <c r="C41" s="162" t="s">
        <v>320</v>
      </c>
      <c r="D41" s="162" t="s">
        <v>321</v>
      </c>
      <c r="E41" s="162" t="s">
        <v>144</v>
      </c>
      <c r="F41" s="162" t="s">
        <v>305</v>
      </c>
      <c r="G41" s="162" t="s">
        <v>329</v>
      </c>
      <c r="H41" s="162" t="s">
        <v>330</v>
      </c>
      <c r="I41" s="144">
        <v>1500</v>
      </c>
      <c r="J41" s="144">
        <v>1500</v>
      </c>
      <c r="K41" s="25"/>
      <c r="L41" s="25"/>
      <c r="M41" s="25"/>
      <c r="N41" s="144">
        <v>1500</v>
      </c>
      <c r="O41" s="25"/>
      <c r="P41" s="144"/>
      <c r="Q41" s="144"/>
      <c r="R41" s="144"/>
      <c r="S41" s="144"/>
      <c r="T41" s="144"/>
      <c r="U41" s="144"/>
      <c r="V41" s="144"/>
      <c r="W41" s="144"/>
      <c r="X41" s="144"/>
      <c r="Y41" s="144"/>
    </row>
    <row r="42" ht="20.25" customHeight="1" spans="1:25">
      <c r="A42" s="162" t="s">
        <v>75</v>
      </c>
      <c r="B42" s="162" t="s">
        <v>75</v>
      </c>
      <c r="C42" s="162" t="s">
        <v>320</v>
      </c>
      <c r="D42" s="162" t="s">
        <v>321</v>
      </c>
      <c r="E42" s="162" t="s">
        <v>120</v>
      </c>
      <c r="F42" s="162" t="s">
        <v>281</v>
      </c>
      <c r="G42" s="162" t="s">
        <v>331</v>
      </c>
      <c r="H42" s="162" t="s">
        <v>332</v>
      </c>
      <c r="I42" s="144">
        <v>6600</v>
      </c>
      <c r="J42" s="144">
        <v>6600</v>
      </c>
      <c r="K42" s="25"/>
      <c r="L42" s="25"/>
      <c r="M42" s="25"/>
      <c r="N42" s="144">
        <v>6600</v>
      </c>
      <c r="O42" s="25"/>
      <c r="P42" s="144"/>
      <c r="Q42" s="144"/>
      <c r="R42" s="144"/>
      <c r="S42" s="144"/>
      <c r="T42" s="144"/>
      <c r="U42" s="144"/>
      <c r="V42" s="144"/>
      <c r="W42" s="144"/>
      <c r="X42" s="144"/>
      <c r="Y42" s="144"/>
    </row>
    <row r="43" ht="20.25" customHeight="1" spans="1:25">
      <c r="A43" s="162" t="s">
        <v>75</v>
      </c>
      <c r="B43" s="162" t="s">
        <v>75</v>
      </c>
      <c r="C43" s="162" t="s">
        <v>320</v>
      </c>
      <c r="D43" s="162" t="s">
        <v>321</v>
      </c>
      <c r="E43" s="162" t="s">
        <v>144</v>
      </c>
      <c r="F43" s="162" t="s">
        <v>305</v>
      </c>
      <c r="G43" s="162" t="s">
        <v>331</v>
      </c>
      <c r="H43" s="162" t="s">
        <v>332</v>
      </c>
      <c r="I43" s="144">
        <v>1800</v>
      </c>
      <c r="J43" s="144">
        <v>1800</v>
      </c>
      <c r="K43" s="25"/>
      <c r="L43" s="25"/>
      <c r="M43" s="25"/>
      <c r="N43" s="144">
        <v>1800</v>
      </c>
      <c r="O43" s="25"/>
      <c r="P43" s="144"/>
      <c r="Q43" s="144"/>
      <c r="R43" s="144"/>
      <c r="S43" s="144"/>
      <c r="T43" s="144"/>
      <c r="U43" s="144"/>
      <c r="V43" s="144"/>
      <c r="W43" s="144"/>
      <c r="X43" s="144"/>
      <c r="Y43" s="144"/>
    </row>
    <row r="44" ht="20.25" customHeight="1" spans="1:25">
      <c r="A44" s="162" t="s">
        <v>75</v>
      </c>
      <c r="B44" s="162" t="s">
        <v>75</v>
      </c>
      <c r="C44" s="162" t="s">
        <v>320</v>
      </c>
      <c r="D44" s="162" t="s">
        <v>321</v>
      </c>
      <c r="E44" s="162" t="s">
        <v>120</v>
      </c>
      <c r="F44" s="162" t="s">
        <v>281</v>
      </c>
      <c r="G44" s="162" t="s">
        <v>333</v>
      </c>
      <c r="H44" s="162" t="s">
        <v>334</v>
      </c>
      <c r="I44" s="144">
        <v>8800</v>
      </c>
      <c r="J44" s="144">
        <v>8800</v>
      </c>
      <c r="K44" s="25"/>
      <c r="L44" s="25"/>
      <c r="M44" s="25"/>
      <c r="N44" s="144">
        <v>8800</v>
      </c>
      <c r="O44" s="25"/>
      <c r="P44" s="144"/>
      <c r="Q44" s="144"/>
      <c r="R44" s="144"/>
      <c r="S44" s="144"/>
      <c r="T44" s="144"/>
      <c r="U44" s="144"/>
      <c r="V44" s="144"/>
      <c r="W44" s="144"/>
      <c r="X44" s="144"/>
      <c r="Y44" s="144"/>
    </row>
    <row r="45" ht="20.25" customHeight="1" spans="1:25">
      <c r="A45" s="162" t="s">
        <v>75</v>
      </c>
      <c r="B45" s="162" t="s">
        <v>75</v>
      </c>
      <c r="C45" s="162" t="s">
        <v>320</v>
      </c>
      <c r="D45" s="162" t="s">
        <v>321</v>
      </c>
      <c r="E45" s="162" t="s">
        <v>144</v>
      </c>
      <c r="F45" s="162" t="s">
        <v>305</v>
      </c>
      <c r="G45" s="162" t="s">
        <v>333</v>
      </c>
      <c r="H45" s="162" t="s">
        <v>334</v>
      </c>
      <c r="I45" s="144">
        <v>1800</v>
      </c>
      <c r="J45" s="144">
        <v>1800</v>
      </c>
      <c r="K45" s="25"/>
      <c r="L45" s="25"/>
      <c r="M45" s="25"/>
      <c r="N45" s="144">
        <v>1800</v>
      </c>
      <c r="O45" s="25"/>
      <c r="P45" s="144"/>
      <c r="Q45" s="144"/>
      <c r="R45" s="144"/>
      <c r="S45" s="144"/>
      <c r="T45" s="144"/>
      <c r="U45" s="144"/>
      <c r="V45" s="144"/>
      <c r="W45" s="144"/>
      <c r="X45" s="144"/>
      <c r="Y45" s="144"/>
    </row>
    <row r="46" ht="20.25" customHeight="1" spans="1:25">
      <c r="A46" s="162" t="s">
        <v>75</v>
      </c>
      <c r="B46" s="162" t="s">
        <v>75</v>
      </c>
      <c r="C46" s="162" t="s">
        <v>320</v>
      </c>
      <c r="D46" s="162" t="s">
        <v>321</v>
      </c>
      <c r="E46" s="162" t="s">
        <v>120</v>
      </c>
      <c r="F46" s="162" t="s">
        <v>281</v>
      </c>
      <c r="G46" s="162" t="s">
        <v>335</v>
      </c>
      <c r="H46" s="162" t="s">
        <v>336</v>
      </c>
      <c r="I46" s="144">
        <v>11000</v>
      </c>
      <c r="J46" s="144">
        <v>11000</v>
      </c>
      <c r="K46" s="25"/>
      <c r="L46" s="25"/>
      <c r="M46" s="25"/>
      <c r="N46" s="144">
        <v>11000</v>
      </c>
      <c r="O46" s="25"/>
      <c r="P46" s="144"/>
      <c r="Q46" s="144"/>
      <c r="R46" s="144"/>
      <c r="S46" s="144"/>
      <c r="T46" s="144"/>
      <c r="U46" s="144"/>
      <c r="V46" s="144"/>
      <c r="W46" s="144"/>
      <c r="X46" s="144"/>
      <c r="Y46" s="144"/>
    </row>
    <row r="47" ht="20.25" customHeight="1" spans="1:25">
      <c r="A47" s="162" t="s">
        <v>75</v>
      </c>
      <c r="B47" s="162" t="s">
        <v>75</v>
      </c>
      <c r="C47" s="162" t="s">
        <v>320</v>
      </c>
      <c r="D47" s="162" t="s">
        <v>321</v>
      </c>
      <c r="E47" s="162" t="s">
        <v>144</v>
      </c>
      <c r="F47" s="162" t="s">
        <v>305</v>
      </c>
      <c r="G47" s="162" t="s">
        <v>335</v>
      </c>
      <c r="H47" s="162" t="s">
        <v>336</v>
      </c>
      <c r="I47" s="144">
        <v>3000</v>
      </c>
      <c r="J47" s="144">
        <v>3000</v>
      </c>
      <c r="K47" s="25"/>
      <c r="L47" s="25"/>
      <c r="M47" s="25"/>
      <c r="N47" s="144">
        <v>3000</v>
      </c>
      <c r="O47" s="25"/>
      <c r="P47" s="144"/>
      <c r="Q47" s="144"/>
      <c r="R47" s="144"/>
      <c r="S47" s="144"/>
      <c r="T47" s="144"/>
      <c r="U47" s="144"/>
      <c r="V47" s="144"/>
      <c r="W47" s="144"/>
      <c r="X47" s="144"/>
      <c r="Y47" s="144"/>
    </row>
    <row r="48" ht="20.25" customHeight="1" spans="1:25">
      <c r="A48" s="162" t="s">
        <v>75</v>
      </c>
      <c r="B48" s="162" t="s">
        <v>75</v>
      </c>
      <c r="C48" s="162" t="s">
        <v>320</v>
      </c>
      <c r="D48" s="162" t="s">
        <v>321</v>
      </c>
      <c r="E48" s="162" t="s">
        <v>114</v>
      </c>
      <c r="F48" s="162" t="s">
        <v>337</v>
      </c>
      <c r="G48" s="162" t="s">
        <v>338</v>
      </c>
      <c r="H48" s="162" t="s">
        <v>339</v>
      </c>
      <c r="I48" s="144">
        <v>900</v>
      </c>
      <c r="J48" s="144">
        <v>900</v>
      </c>
      <c r="K48" s="25"/>
      <c r="L48" s="25"/>
      <c r="M48" s="25"/>
      <c r="N48" s="144">
        <v>900</v>
      </c>
      <c r="O48" s="25"/>
      <c r="P48" s="144"/>
      <c r="Q48" s="144"/>
      <c r="R48" s="144"/>
      <c r="S48" s="144"/>
      <c r="T48" s="144"/>
      <c r="U48" s="144"/>
      <c r="V48" s="144"/>
      <c r="W48" s="144"/>
      <c r="X48" s="144"/>
      <c r="Y48" s="144"/>
    </row>
    <row r="49" ht="20.25" customHeight="1" spans="1:25">
      <c r="A49" s="162" t="s">
        <v>75</v>
      </c>
      <c r="B49" s="162" t="s">
        <v>75</v>
      </c>
      <c r="C49" s="162" t="s">
        <v>320</v>
      </c>
      <c r="D49" s="162" t="s">
        <v>321</v>
      </c>
      <c r="E49" s="162" t="s">
        <v>114</v>
      </c>
      <c r="F49" s="162" t="s">
        <v>337</v>
      </c>
      <c r="G49" s="162" t="s">
        <v>338</v>
      </c>
      <c r="H49" s="162" t="s">
        <v>339</v>
      </c>
      <c r="I49" s="144">
        <v>3300</v>
      </c>
      <c r="J49" s="144">
        <v>3300</v>
      </c>
      <c r="K49" s="25"/>
      <c r="L49" s="25"/>
      <c r="M49" s="25"/>
      <c r="N49" s="144">
        <v>3300</v>
      </c>
      <c r="O49" s="25"/>
      <c r="P49" s="144"/>
      <c r="Q49" s="144"/>
      <c r="R49" s="144"/>
      <c r="S49" s="144"/>
      <c r="T49" s="144"/>
      <c r="U49" s="144"/>
      <c r="V49" s="144"/>
      <c r="W49" s="144"/>
      <c r="X49" s="144"/>
      <c r="Y49" s="144"/>
    </row>
    <row r="50" ht="20.25" customHeight="1" spans="1:25">
      <c r="A50" s="162" t="s">
        <v>75</v>
      </c>
      <c r="B50" s="162" t="s">
        <v>75</v>
      </c>
      <c r="C50" s="162" t="s">
        <v>320</v>
      </c>
      <c r="D50" s="162" t="s">
        <v>321</v>
      </c>
      <c r="E50" s="162" t="s">
        <v>120</v>
      </c>
      <c r="F50" s="162" t="s">
        <v>281</v>
      </c>
      <c r="G50" s="162" t="s">
        <v>340</v>
      </c>
      <c r="H50" s="162" t="s">
        <v>341</v>
      </c>
      <c r="I50" s="144">
        <v>33000</v>
      </c>
      <c r="J50" s="144">
        <v>33000</v>
      </c>
      <c r="K50" s="25"/>
      <c r="L50" s="25"/>
      <c r="M50" s="25"/>
      <c r="N50" s="144">
        <v>33000</v>
      </c>
      <c r="O50" s="25"/>
      <c r="P50" s="144"/>
      <c r="Q50" s="144"/>
      <c r="R50" s="144"/>
      <c r="S50" s="144"/>
      <c r="T50" s="144"/>
      <c r="U50" s="144"/>
      <c r="V50" s="144"/>
      <c r="W50" s="144"/>
      <c r="X50" s="144"/>
      <c r="Y50" s="144"/>
    </row>
    <row r="51" ht="20.25" customHeight="1" spans="1:25">
      <c r="A51" s="162" t="s">
        <v>75</v>
      </c>
      <c r="B51" s="162" t="s">
        <v>75</v>
      </c>
      <c r="C51" s="162" t="s">
        <v>320</v>
      </c>
      <c r="D51" s="162" t="s">
        <v>321</v>
      </c>
      <c r="E51" s="162" t="s">
        <v>144</v>
      </c>
      <c r="F51" s="162" t="s">
        <v>305</v>
      </c>
      <c r="G51" s="162" t="s">
        <v>340</v>
      </c>
      <c r="H51" s="162" t="s">
        <v>341</v>
      </c>
      <c r="I51" s="144">
        <v>9000</v>
      </c>
      <c r="J51" s="144">
        <v>9000</v>
      </c>
      <c r="K51" s="25"/>
      <c r="L51" s="25"/>
      <c r="M51" s="25"/>
      <c r="N51" s="144">
        <v>9000</v>
      </c>
      <c r="O51" s="25"/>
      <c r="P51" s="144"/>
      <c r="Q51" s="144"/>
      <c r="R51" s="144"/>
      <c r="S51" s="144"/>
      <c r="T51" s="144"/>
      <c r="U51" s="144"/>
      <c r="V51" s="144"/>
      <c r="W51" s="144"/>
      <c r="X51" s="144"/>
      <c r="Y51" s="144"/>
    </row>
    <row r="52" ht="20.25" customHeight="1" spans="1:25">
      <c r="A52" s="162" t="s">
        <v>75</v>
      </c>
      <c r="B52" s="162" t="s">
        <v>75</v>
      </c>
      <c r="C52" s="162" t="s">
        <v>320</v>
      </c>
      <c r="D52" s="162" t="s">
        <v>321</v>
      </c>
      <c r="E52" s="162" t="s">
        <v>120</v>
      </c>
      <c r="F52" s="162" t="s">
        <v>281</v>
      </c>
      <c r="G52" s="162" t="s">
        <v>315</v>
      </c>
      <c r="H52" s="162" t="s">
        <v>316</v>
      </c>
      <c r="I52" s="144">
        <v>10080</v>
      </c>
      <c r="J52" s="144">
        <v>10080</v>
      </c>
      <c r="K52" s="25"/>
      <c r="L52" s="25"/>
      <c r="M52" s="25"/>
      <c r="N52" s="144">
        <v>10080</v>
      </c>
      <c r="O52" s="25"/>
      <c r="P52" s="144"/>
      <c r="Q52" s="144"/>
      <c r="R52" s="144"/>
      <c r="S52" s="144"/>
      <c r="T52" s="144"/>
      <c r="U52" s="144"/>
      <c r="V52" s="144"/>
      <c r="W52" s="144"/>
      <c r="X52" s="144"/>
      <c r="Y52" s="144"/>
    </row>
    <row r="53" ht="20.25" customHeight="1" spans="1:25">
      <c r="A53" s="162" t="s">
        <v>75</v>
      </c>
      <c r="B53" s="162" t="s">
        <v>75</v>
      </c>
      <c r="C53" s="162" t="s">
        <v>342</v>
      </c>
      <c r="D53" s="162" t="s">
        <v>343</v>
      </c>
      <c r="E53" s="162" t="s">
        <v>196</v>
      </c>
      <c r="F53" s="162" t="s">
        <v>343</v>
      </c>
      <c r="G53" s="162" t="s">
        <v>284</v>
      </c>
      <c r="H53" s="162" t="s">
        <v>285</v>
      </c>
      <c r="I53" s="144">
        <v>5040</v>
      </c>
      <c r="J53" s="144">
        <v>5040</v>
      </c>
      <c r="K53" s="25"/>
      <c r="L53" s="25"/>
      <c r="M53" s="25"/>
      <c r="N53" s="144">
        <v>5040</v>
      </c>
      <c r="O53" s="25"/>
      <c r="P53" s="144"/>
      <c r="Q53" s="144"/>
      <c r="R53" s="144"/>
      <c r="S53" s="144"/>
      <c r="T53" s="144"/>
      <c r="U53" s="144"/>
      <c r="V53" s="144"/>
      <c r="W53" s="144"/>
      <c r="X53" s="144"/>
      <c r="Y53" s="144"/>
    </row>
    <row r="54" ht="20.25" customHeight="1" spans="1:25">
      <c r="A54" s="162" t="s">
        <v>75</v>
      </c>
      <c r="B54" s="162" t="s">
        <v>75</v>
      </c>
      <c r="C54" s="162" t="s">
        <v>344</v>
      </c>
      <c r="D54" s="162" t="s">
        <v>254</v>
      </c>
      <c r="E54" s="162" t="s">
        <v>120</v>
      </c>
      <c r="F54" s="162" t="s">
        <v>281</v>
      </c>
      <c r="G54" s="162" t="s">
        <v>345</v>
      </c>
      <c r="H54" s="162" t="s">
        <v>254</v>
      </c>
      <c r="I54" s="144">
        <v>5000</v>
      </c>
      <c r="J54" s="144">
        <v>5000</v>
      </c>
      <c r="K54" s="25"/>
      <c r="L54" s="25"/>
      <c r="M54" s="25"/>
      <c r="N54" s="144">
        <v>5000</v>
      </c>
      <c r="O54" s="25"/>
      <c r="P54" s="144"/>
      <c r="Q54" s="144"/>
      <c r="R54" s="144"/>
      <c r="S54" s="144"/>
      <c r="T54" s="144"/>
      <c r="U54" s="144"/>
      <c r="V54" s="144"/>
      <c r="W54" s="144"/>
      <c r="X54" s="144"/>
      <c r="Y54" s="144"/>
    </row>
    <row r="55" ht="20.25" customHeight="1" spans="1:25">
      <c r="A55" s="162" t="s">
        <v>75</v>
      </c>
      <c r="B55" s="162" t="s">
        <v>75</v>
      </c>
      <c r="C55" s="162" t="s">
        <v>346</v>
      </c>
      <c r="D55" s="162" t="s">
        <v>347</v>
      </c>
      <c r="E55" s="162" t="s">
        <v>144</v>
      </c>
      <c r="F55" s="162" t="s">
        <v>305</v>
      </c>
      <c r="G55" s="162" t="s">
        <v>282</v>
      </c>
      <c r="H55" s="162" t="s">
        <v>283</v>
      </c>
      <c r="I55" s="144">
        <v>94284</v>
      </c>
      <c r="J55" s="144">
        <v>94284</v>
      </c>
      <c r="K55" s="25"/>
      <c r="L55" s="25"/>
      <c r="M55" s="25"/>
      <c r="N55" s="144">
        <v>94284</v>
      </c>
      <c r="O55" s="25"/>
      <c r="P55" s="144"/>
      <c r="Q55" s="144"/>
      <c r="R55" s="144"/>
      <c r="S55" s="144"/>
      <c r="T55" s="144"/>
      <c r="U55" s="144"/>
      <c r="V55" s="144"/>
      <c r="W55" s="144"/>
      <c r="X55" s="144"/>
      <c r="Y55" s="144"/>
    </row>
    <row r="56" ht="20.25" customHeight="1" spans="1:25">
      <c r="A56" s="162" t="s">
        <v>75</v>
      </c>
      <c r="B56" s="162" t="s">
        <v>75</v>
      </c>
      <c r="C56" s="162" t="s">
        <v>346</v>
      </c>
      <c r="D56" s="162" t="s">
        <v>347</v>
      </c>
      <c r="E56" s="162" t="s">
        <v>144</v>
      </c>
      <c r="F56" s="162" t="s">
        <v>305</v>
      </c>
      <c r="G56" s="162" t="s">
        <v>286</v>
      </c>
      <c r="H56" s="162" t="s">
        <v>287</v>
      </c>
      <c r="I56" s="144">
        <v>9000</v>
      </c>
      <c r="J56" s="144">
        <v>9000</v>
      </c>
      <c r="K56" s="25"/>
      <c r="L56" s="25"/>
      <c r="M56" s="25"/>
      <c r="N56" s="144">
        <v>9000</v>
      </c>
      <c r="O56" s="25"/>
      <c r="P56" s="144"/>
      <c r="Q56" s="144"/>
      <c r="R56" s="144"/>
      <c r="S56" s="144"/>
      <c r="T56" s="144"/>
      <c r="U56" s="144"/>
      <c r="V56" s="144"/>
      <c r="W56" s="144"/>
      <c r="X56" s="144"/>
      <c r="Y56" s="144"/>
    </row>
    <row r="57" ht="20.25" customHeight="1" spans="1:25">
      <c r="A57" s="162" t="s">
        <v>75</v>
      </c>
      <c r="B57" s="162" t="s">
        <v>75</v>
      </c>
      <c r="C57" s="162" t="s">
        <v>346</v>
      </c>
      <c r="D57" s="162" t="s">
        <v>347</v>
      </c>
      <c r="E57" s="162" t="s">
        <v>144</v>
      </c>
      <c r="F57" s="162" t="s">
        <v>305</v>
      </c>
      <c r="G57" s="162" t="s">
        <v>348</v>
      </c>
      <c r="H57" s="162" t="s">
        <v>349</v>
      </c>
      <c r="I57" s="144">
        <v>80880</v>
      </c>
      <c r="J57" s="144">
        <v>80880</v>
      </c>
      <c r="K57" s="25"/>
      <c r="L57" s="25"/>
      <c r="M57" s="25"/>
      <c r="N57" s="144">
        <v>80880</v>
      </c>
      <c r="O57" s="25"/>
      <c r="P57" s="144"/>
      <c r="Q57" s="144"/>
      <c r="R57" s="144"/>
      <c r="S57" s="144"/>
      <c r="T57" s="144"/>
      <c r="U57" s="144"/>
      <c r="V57" s="144"/>
      <c r="W57" s="144"/>
      <c r="X57" s="144"/>
      <c r="Y57" s="144"/>
    </row>
    <row r="58" ht="20.25" customHeight="1" spans="1:25">
      <c r="A58" s="162" t="s">
        <v>75</v>
      </c>
      <c r="B58" s="162" t="s">
        <v>75</v>
      </c>
      <c r="C58" s="162" t="s">
        <v>346</v>
      </c>
      <c r="D58" s="162" t="s">
        <v>347</v>
      </c>
      <c r="E58" s="162" t="s">
        <v>144</v>
      </c>
      <c r="F58" s="162" t="s">
        <v>305</v>
      </c>
      <c r="G58" s="162" t="s">
        <v>348</v>
      </c>
      <c r="H58" s="162" t="s">
        <v>349</v>
      </c>
      <c r="I58" s="144">
        <v>107160</v>
      </c>
      <c r="J58" s="144">
        <v>107160</v>
      </c>
      <c r="K58" s="25"/>
      <c r="L58" s="25"/>
      <c r="M58" s="25"/>
      <c r="N58" s="144">
        <v>107160</v>
      </c>
      <c r="O58" s="25"/>
      <c r="P58" s="144"/>
      <c r="Q58" s="144"/>
      <c r="R58" s="144"/>
      <c r="S58" s="144"/>
      <c r="T58" s="144"/>
      <c r="U58" s="144"/>
      <c r="V58" s="144"/>
      <c r="W58" s="144"/>
      <c r="X58" s="144"/>
      <c r="Y58" s="144"/>
    </row>
    <row r="59" ht="20.25" customHeight="1" spans="1:25">
      <c r="A59" s="162" t="s">
        <v>75</v>
      </c>
      <c r="B59" s="162" t="s">
        <v>75</v>
      </c>
      <c r="C59" s="162" t="s">
        <v>350</v>
      </c>
      <c r="D59" s="162" t="s">
        <v>351</v>
      </c>
      <c r="E59" s="162" t="s">
        <v>132</v>
      </c>
      <c r="F59" s="162" t="s">
        <v>324</v>
      </c>
      <c r="G59" s="162" t="s">
        <v>352</v>
      </c>
      <c r="H59" s="162" t="s">
        <v>353</v>
      </c>
      <c r="I59" s="144">
        <v>428400</v>
      </c>
      <c r="J59" s="144">
        <v>428400</v>
      </c>
      <c r="K59" s="25"/>
      <c r="L59" s="25"/>
      <c r="M59" s="25"/>
      <c r="N59" s="144">
        <v>428400</v>
      </c>
      <c r="O59" s="25"/>
      <c r="P59" s="144"/>
      <c r="Q59" s="144"/>
      <c r="R59" s="144"/>
      <c r="S59" s="144"/>
      <c r="T59" s="144"/>
      <c r="U59" s="144"/>
      <c r="V59" s="144"/>
      <c r="W59" s="144"/>
      <c r="X59" s="144"/>
      <c r="Y59" s="144"/>
    </row>
    <row r="60" ht="20.25" customHeight="1" spans="1:25">
      <c r="A60" s="162" t="s">
        <v>75</v>
      </c>
      <c r="B60" s="162" t="s">
        <v>75</v>
      </c>
      <c r="C60" s="162" t="s">
        <v>354</v>
      </c>
      <c r="D60" s="162" t="s">
        <v>355</v>
      </c>
      <c r="E60" s="162" t="s">
        <v>144</v>
      </c>
      <c r="F60" s="162" t="s">
        <v>305</v>
      </c>
      <c r="G60" s="162" t="s">
        <v>286</v>
      </c>
      <c r="H60" s="162" t="s">
        <v>287</v>
      </c>
      <c r="I60" s="144">
        <v>114000</v>
      </c>
      <c r="J60" s="144">
        <v>114000</v>
      </c>
      <c r="K60" s="25"/>
      <c r="L60" s="25"/>
      <c r="M60" s="25"/>
      <c r="N60" s="144">
        <v>114000</v>
      </c>
      <c r="O60" s="25"/>
      <c r="P60" s="144"/>
      <c r="Q60" s="144"/>
      <c r="R60" s="144"/>
      <c r="S60" s="144"/>
      <c r="T60" s="144"/>
      <c r="U60" s="144"/>
      <c r="V60" s="144"/>
      <c r="W60" s="144"/>
      <c r="X60" s="144"/>
      <c r="Y60" s="144"/>
    </row>
    <row r="61" ht="20.25" customHeight="1" spans="1:25">
      <c r="A61" s="162" t="s">
        <v>75</v>
      </c>
      <c r="B61" s="162" t="s">
        <v>75</v>
      </c>
      <c r="C61" s="162" t="s">
        <v>356</v>
      </c>
      <c r="D61" s="162" t="s">
        <v>357</v>
      </c>
      <c r="E61" s="162" t="s">
        <v>120</v>
      </c>
      <c r="F61" s="162" t="s">
        <v>281</v>
      </c>
      <c r="G61" s="162" t="s">
        <v>286</v>
      </c>
      <c r="H61" s="162" t="s">
        <v>287</v>
      </c>
      <c r="I61" s="144">
        <v>277080</v>
      </c>
      <c r="J61" s="144">
        <v>277080</v>
      </c>
      <c r="K61" s="25"/>
      <c r="L61" s="25"/>
      <c r="M61" s="25"/>
      <c r="N61" s="144">
        <v>277080</v>
      </c>
      <c r="O61" s="25"/>
      <c r="P61" s="144"/>
      <c r="Q61" s="144"/>
      <c r="R61" s="144"/>
      <c r="S61" s="144"/>
      <c r="T61" s="144"/>
      <c r="U61" s="144"/>
      <c r="V61" s="144"/>
      <c r="W61" s="144"/>
      <c r="X61" s="144"/>
      <c r="Y61" s="144"/>
    </row>
    <row r="62" ht="20.25" customHeight="1" spans="1:25">
      <c r="A62" s="162" t="s">
        <v>75</v>
      </c>
      <c r="B62" s="162" t="s">
        <v>75</v>
      </c>
      <c r="C62" s="162" t="s">
        <v>356</v>
      </c>
      <c r="D62" s="162" t="s">
        <v>357</v>
      </c>
      <c r="E62" s="162" t="s">
        <v>120</v>
      </c>
      <c r="F62" s="162" t="s">
        <v>281</v>
      </c>
      <c r="G62" s="162" t="s">
        <v>286</v>
      </c>
      <c r="H62" s="162" t="s">
        <v>287</v>
      </c>
      <c r="I62" s="144">
        <v>242000</v>
      </c>
      <c r="J62" s="144">
        <v>242000</v>
      </c>
      <c r="K62" s="25"/>
      <c r="L62" s="25"/>
      <c r="M62" s="25"/>
      <c r="N62" s="144">
        <v>242000</v>
      </c>
      <c r="O62" s="25"/>
      <c r="P62" s="144"/>
      <c r="Q62" s="144"/>
      <c r="R62" s="144"/>
      <c r="S62" s="144"/>
      <c r="T62" s="144"/>
      <c r="U62" s="144"/>
      <c r="V62" s="144"/>
      <c r="W62" s="144"/>
      <c r="X62" s="144"/>
      <c r="Y62" s="144"/>
    </row>
    <row r="63" ht="20.25" customHeight="1" spans="1:25">
      <c r="A63" s="162" t="s">
        <v>75</v>
      </c>
      <c r="B63" s="162" t="s">
        <v>75</v>
      </c>
      <c r="C63" s="162" t="s">
        <v>358</v>
      </c>
      <c r="D63" s="162" t="s">
        <v>359</v>
      </c>
      <c r="E63" s="162" t="s">
        <v>120</v>
      </c>
      <c r="F63" s="162" t="s">
        <v>281</v>
      </c>
      <c r="G63" s="162" t="s">
        <v>322</v>
      </c>
      <c r="H63" s="162" t="s">
        <v>323</v>
      </c>
      <c r="I63" s="144">
        <v>5760</v>
      </c>
      <c r="J63" s="144">
        <v>5760</v>
      </c>
      <c r="K63" s="25"/>
      <c r="L63" s="25"/>
      <c r="M63" s="25"/>
      <c r="N63" s="144">
        <v>5760</v>
      </c>
      <c r="O63" s="25"/>
      <c r="P63" s="144"/>
      <c r="Q63" s="144"/>
      <c r="R63" s="144"/>
      <c r="S63" s="144"/>
      <c r="T63" s="144"/>
      <c r="U63" s="144"/>
      <c r="V63" s="144"/>
      <c r="W63" s="144"/>
      <c r="X63" s="144"/>
      <c r="Y63" s="144"/>
    </row>
    <row r="64" ht="20.25" customHeight="1" spans="1:25">
      <c r="A64" s="162" t="s">
        <v>75</v>
      </c>
      <c r="B64" s="162" t="s">
        <v>75</v>
      </c>
      <c r="C64" s="162" t="s">
        <v>358</v>
      </c>
      <c r="D64" s="162" t="s">
        <v>359</v>
      </c>
      <c r="E64" s="162" t="s">
        <v>120</v>
      </c>
      <c r="F64" s="162" t="s">
        <v>281</v>
      </c>
      <c r="G64" s="162" t="s">
        <v>322</v>
      </c>
      <c r="H64" s="162" t="s">
        <v>323</v>
      </c>
      <c r="I64" s="144">
        <v>8000</v>
      </c>
      <c r="J64" s="144">
        <v>8000</v>
      </c>
      <c r="K64" s="25"/>
      <c r="L64" s="25"/>
      <c r="M64" s="25"/>
      <c r="N64" s="144">
        <v>8000</v>
      </c>
      <c r="O64" s="25"/>
      <c r="P64" s="144"/>
      <c r="Q64" s="144"/>
      <c r="R64" s="144"/>
      <c r="S64" s="144"/>
      <c r="T64" s="144"/>
      <c r="U64" s="144"/>
      <c r="V64" s="144"/>
      <c r="W64" s="144"/>
      <c r="X64" s="144"/>
      <c r="Y64" s="144"/>
    </row>
    <row r="65" ht="20.25" customHeight="1" spans="1:25">
      <c r="A65" s="162" t="s">
        <v>75</v>
      </c>
      <c r="B65" s="162" t="s">
        <v>75</v>
      </c>
      <c r="C65" s="162" t="s">
        <v>358</v>
      </c>
      <c r="D65" s="162" t="s">
        <v>359</v>
      </c>
      <c r="E65" s="162" t="s">
        <v>120</v>
      </c>
      <c r="F65" s="162" t="s">
        <v>281</v>
      </c>
      <c r="G65" s="162" t="s">
        <v>340</v>
      </c>
      <c r="H65" s="162" t="s">
        <v>341</v>
      </c>
      <c r="I65" s="144">
        <v>19200</v>
      </c>
      <c r="J65" s="144">
        <v>19200</v>
      </c>
      <c r="K65" s="25"/>
      <c r="L65" s="25"/>
      <c r="M65" s="25"/>
      <c r="N65" s="144">
        <v>19200</v>
      </c>
      <c r="O65" s="25"/>
      <c r="P65" s="144"/>
      <c r="Q65" s="144"/>
      <c r="R65" s="144"/>
      <c r="S65" s="144"/>
      <c r="T65" s="144"/>
      <c r="U65" s="144"/>
      <c r="V65" s="144"/>
      <c r="W65" s="144"/>
      <c r="X65" s="144"/>
      <c r="Y65" s="144"/>
    </row>
    <row r="66" ht="20.25" customHeight="1" spans="1:25">
      <c r="A66" s="162" t="s">
        <v>75</v>
      </c>
      <c r="B66" s="162" t="s">
        <v>75</v>
      </c>
      <c r="C66" s="162" t="s">
        <v>360</v>
      </c>
      <c r="D66" s="162" t="s">
        <v>361</v>
      </c>
      <c r="E66" s="162" t="s">
        <v>120</v>
      </c>
      <c r="F66" s="162" t="s">
        <v>281</v>
      </c>
      <c r="G66" s="162" t="s">
        <v>362</v>
      </c>
      <c r="H66" s="162" t="s">
        <v>363</v>
      </c>
      <c r="I66" s="144">
        <v>412800</v>
      </c>
      <c r="J66" s="144">
        <v>412800</v>
      </c>
      <c r="K66" s="25"/>
      <c r="L66" s="25"/>
      <c r="M66" s="25"/>
      <c r="N66" s="144">
        <v>412800</v>
      </c>
      <c r="O66" s="25"/>
      <c r="P66" s="144"/>
      <c r="Q66" s="144"/>
      <c r="R66" s="144"/>
      <c r="S66" s="144"/>
      <c r="T66" s="144"/>
      <c r="U66" s="144"/>
      <c r="V66" s="144"/>
      <c r="W66" s="144"/>
      <c r="X66" s="144"/>
      <c r="Y66" s="144"/>
    </row>
    <row r="67" ht="20.25" customHeight="1" spans="1:25">
      <c r="A67" s="162" t="s">
        <v>75</v>
      </c>
      <c r="B67" s="162" t="s">
        <v>75</v>
      </c>
      <c r="C67" s="162" t="s">
        <v>360</v>
      </c>
      <c r="D67" s="162" t="s">
        <v>361</v>
      </c>
      <c r="E67" s="162" t="s">
        <v>120</v>
      </c>
      <c r="F67" s="162" t="s">
        <v>281</v>
      </c>
      <c r="G67" s="162" t="s">
        <v>362</v>
      </c>
      <c r="H67" s="162" t="s">
        <v>363</v>
      </c>
      <c r="I67" s="144">
        <v>99200</v>
      </c>
      <c r="J67" s="144">
        <v>99200</v>
      </c>
      <c r="K67" s="25"/>
      <c r="L67" s="25"/>
      <c r="M67" s="25"/>
      <c r="N67" s="144">
        <v>99200</v>
      </c>
      <c r="O67" s="25"/>
      <c r="P67" s="144"/>
      <c r="Q67" s="144"/>
      <c r="R67" s="144"/>
      <c r="S67" s="144"/>
      <c r="T67" s="144"/>
      <c r="U67" s="144"/>
      <c r="V67" s="144"/>
      <c r="W67" s="144"/>
      <c r="X67" s="144"/>
      <c r="Y67" s="144"/>
    </row>
    <row r="68" ht="20.25" customHeight="1" spans="1:25">
      <c r="A68" s="162" t="s">
        <v>75</v>
      </c>
      <c r="B68" s="162" t="s">
        <v>75</v>
      </c>
      <c r="C68" s="162" t="s">
        <v>360</v>
      </c>
      <c r="D68" s="162" t="s">
        <v>361</v>
      </c>
      <c r="E68" s="162" t="s">
        <v>120</v>
      </c>
      <c r="F68" s="162" t="s">
        <v>281</v>
      </c>
      <c r="G68" s="162" t="s">
        <v>362</v>
      </c>
      <c r="H68" s="162" t="s">
        <v>363</v>
      </c>
      <c r="I68" s="144">
        <v>20640</v>
      </c>
      <c r="J68" s="144">
        <v>20640</v>
      </c>
      <c r="K68" s="25"/>
      <c r="L68" s="25"/>
      <c r="M68" s="25"/>
      <c r="N68" s="144">
        <v>20640</v>
      </c>
      <c r="O68" s="25"/>
      <c r="P68" s="144"/>
      <c r="Q68" s="144"/>
      <c r="R68" s="144"/>
      <c r="S68" s="144"/>
      <c r="T68" s="144"/>
      <c r="U68" s="144"/>
      <c r="V68" s="144"/>
      <c r="W68" s="144"/>
      <c r="X68" s="144"/>
      <c r="Y68" s="144"/>
    </row>
    <row r="69" ht="17.25" customHeight="1" spans="1:25">
      <c r="A69" s="35" t="s">
        <v>248</v>
      </c>
      <c r="B69" s="36"/>
      <c r="C69" s="167"/>
      <c r="D69" s="167"/>
      <c r="E69" s="167"/>
      <c r="F69" s="167"/>
      <c r="G69" s="167"/>
      <c r="H69" s="168"/>
      <c r="I69" s="144">
        <v>4542249.16</v>
      </c>
      <c r="J69" s="144">
        <v>4542249.16</v>
      </c>
      <c r="K69" s="89"/>
      <c r="L69" s="89"/>
      <c r="M69" s="89"/>
      <c r="N69" s="144">
        <v>4542249.16</v>
      </c>
      <c r="O69" s="89"/>
      <c r="P69" s="144"/>
      <c r="Q69" s="144"/>
      <c r="R69" s="144"/>
      <c r="S69" s="144"/>
      <c r="T69" s="144"/>
      <c r="U69" s="144"/>
      <c r="V69" s="144"/>
      <c r="W69" s="144"/>
      <c r="X69" s="144"/>
      <c r="Y69" s="144"/>
    </row>
  </sheetData>
  <mergeCells count="31">
    <mergeCell ref="A2:Y2"/>
    <mergeCell ref="A3:H3"/>
    <mergeCell ref="I4:Y4"/>
    <mergeCell ref="J5:O5"/>
    <mergeCell ref="P5:R5"/>
    <mergeCell ref="T5:Y5"/>
    <mergeCell ref="J6:K6"/>
    <mergeCell ref="A69:H69"/>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9"/>
  <sheetViews>
    <sheetView topLeftCell="B1" workbookViewId="0">
      <pane xSplit="4" ySplit="8" topLeftCell="F9" activePane="bottomRight" state="frozen"/>
      <selection/>
      <selection pane="topRight"/>
      <selection pane="bottomLeft"/>
      <selection pane="bottomRight" activeCell="C72" sqref="C72"/>
    </sheetView>
  </sheetViews>
  <sheetFormatPr defaultColWidth="9.14285714285714" defaultRowHeight="14.25" customHeight="1"/>
  <cols>
    <col min="1" max="1" width="10.2857142857143" style="1" customWidth="1"/>
    <col min="2" max="2" width="24.8571428571429" style="1" customWidth="1"/>
    <col min="3" max="3" width="32.8571428571429" style="1" customWidth="1"/>
    <col min="4" max="4" width="18.2857142857143" style="1" customWidth="1"/>
    <col min="5" max="5" width="11.1428571428571" style="1" customWidth="1"/>
    <col min="6" max="6" width="17.7142857142857" style="1" customWidth="1"/>
    <col min="7" max="7" width="9.85714285714286" style="1" customWidth="1"/>
    <col min="8" max="8" width="17.7142857142857" style="1" customWidth="1"/>
    <col min="9" max="13" width="20" style="1" customWidth="1"/>
    <col min="14" max="14" width="12.2857142857143" style="1" customWidth="1"/>
    <col min="15" max="15" width="12.7142857142857" style="1" customWidth="1"/>
    <col min="16" max="16" width="11.1428571428571" style="1" customWidth="1"/>
    <col min="17" max="21" width="19.8571428571429" style="1" customWidth="1"/>
    <col min="22" max="22" width="20" style="1" customWidth="1"/>
    <col min="23" max="23" width="19.8571428571429" style="1" customWidth="1"/>
    <col min="24" max="16384" width="9.14285714285714" style="1" customWidth="1"/>
  </cols>
  <sheetData>
    <row r="1" ht="13.5" customHeight="1" spans="2:23">
      <c r="B1" s="152"/>
      <c r="E1" s="2"/>
      <c r="F1" s="2"/>
      <c r="G1" s="2"/>
      <c r="H1" s="2"/>
      <c r="I1" s="3"/>
      <c r="J1" s="3"/>
      <c r="K1" s="3"/>
      <c r="L1" s="3"/>
      <c r="M1" s="3"/>
      <c r="N1" s="3"/>
      <c r="O1" s="3"/>
      <c r="P1" s="3"/>
      <c r="Q1" s="3"/>
      <c r="U1" s="152"/>
      <c r="W1" s="157" t="s">
        <v>364</v>
      </c>
    </row>
    <row r="2" ht="46.5" customHeight="1" spans="1:23">
      <c r="A2" s="5" t="s">
        <v>365</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52"/>
      <c r="W3" s="131" t="s">
        <v>3</v>
      </c>
    </row>
    <row r="4" ht="21.75" customHeight="1" spans="1:23">
      <c r="A4" s="10" t="s">
        <v>366</v>
      </c>
      <c r="B4" s="11" t="s">
        <v>261</v>
      </c>
      <c r="C4" s="10" t="s">
        <v>262</v>
      </c>
      <c r="D4" s="10" t="s">
        <v>367</v>
      </c>
      <c r="E4" s="11" t="s">
        <v>263</v>
      </c>
      <c r="F4" s="11" t="s">
        <v>264</v>
      </c>
      <c r="G4" s="11" t="s">
        <v>368</v>
      </c>
      <c r="H4" s="11" t="s">
        <v>369</v>
      </c>
      <c r="I4" s="29" t="s">
        <v>60</v>
      </c>
      <c r="J4" s="12" t="s">
        <v>370</v>
      </c>
      <c r="K4" s="13"/>
      <c r="L4" s="13"/>
      <c r="M4" s="14"/>
      <c r="N4" s="12" t="s">
        <v>270</v>
      </c>
      <c r="O4" s="13"/>
      <c r="P4" s="14"/>
      <c r="Q4" s="11" t="s">
        <v>66</v>
      </c>
      <c r="R4" s="12" t="s">
        <v>67</v>
      </c>
      <c r="S4" s="13"/>
      <c r="T4" s="13"/>
      <c r="U4" s="13"/>
      <c r="V4" s="13"/>
      <c r="W4" s="14"/>
    </row>
    <row r="5" ht="21.75" customHeight="1" spans="1:23">
      <c r="A5" s="15"/>
      <c r="B5" s="30"/>
      <c r="C5" s="15"/>
      <c r="D5" s="15"/>
      <c r="E5" s="16"/>
      <c r="F5" s="16"/>
      <c r="G5" s="16"/>
      <c r="H5" s="16"/>
      <c r="I5" s="30"/>
      <c r="J5" s="153" t="s">
        <v>63</v>
      </c>
      <c r="K5" s="154"/>
      <c r="L5" s="11" t="s">
        <v>64</v>
      </c>
      <c r="M5" s="11" t="s">
        <v>65</v>
      </c>
      <c r="N5" s="11" t="s">
        <v>63</v>
      </c>
      <c r="O5" s="11" t="s">
        <v>64</v>
      </c>
      <c r="P5" s="11" t="s">
        <v>65</v>
      </c>
      <c r="Q5" s="16"/>
      <c r="R5" s="11" t="s">
        <v>62</v>
      </c>
      <c r="S5" s="11" t="s">
        <v>69</v>
      </c>
      <c r="T5" s="11" t="s">
        <v>277</v>
      </c>
      <c r="U5" s="11" t="s">
        <v>71</v>
      </c>
      <c r="V5" s="11" t="s">
        <v>72</v>
      </c>
      <c r="W5" s="11" t="s">
        <v>73</v>
      </c>
    </row>
    <row r="6" ht="21" customHeight="1" spans="1:23">
      <c r="A6" s="30"/>
      <c r="B6" s="30"/>
      <c r="C6" s="30"/>
      <c r="D6" s="30"/>
      <c r="E6" s="30"/>
      <c r="F6" s="30"/>
      <c r="G6" s="30"/>
      <c r="H6" s="30"/>
      <c r="I6" s="30"/>
      <c r="J6" s="155" t="s">
        <v>62</v>
      </c>
      <c r="K6" s="156"/>
      <c r="L6" s="30"/>
      <c r="M6" s="30"/>
      <c r="N6" s="30"/>
      <c r="O6" s="30"/>
      <c r="P6" s="30"/>
      <c r="Q6" s="30"/>
      <c r="R6" s="30"/>
      <c r="S6" s="30"/>
      <c r="T6" s="30"/>
      <c r="U6" s="30"/>
      <c r="V6" s="30"/>
      <c r="W6" s="30"/>
    </row>
    <row r="7" ht="39.75" customHeight="1" spans="1:23">
      <c r="A7" s="18"/>
      <c r="B7" s="20"/>
      <c r="C7" s="18"/>
      <c r="D7" s="18"/>
      <c r="E7" s="19"/>
      <c r="F7" s="19"/>
      <c r="G7" s="19"/>
      <c r="H7" s="19"/>
      <c r="I7" s="20"/>
      <c r="J7" s="75" t="s">
        <v>62</v>
      </c>
      <c r="K7" s="75" t="s">
        <v>371</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38">
        <v>12</v>
      </c>
      <c r="M8" s="38">
        <v>13</v>
      </c>
      <c r="N8" s="38">
        <v>14</v>
      </c>
      <c r="O8" s="38">
        <v>15</v>
      </c>
      <c r="P8" s="38">
        <v>16</v>
      </c>
      <c r="Q8" s="38">
        <v>17</v>
      </c>
      <c r="R8" s="38">
        <v>18</v>
      </c>
      <c r="S8" s="38">
        <v>19</v>
      </c>
      <c r="T8" s="38">
        <v>20</v>
      </c>
      <c r="U8" s="21">
        <v>21</v>
      </c>
      <c r="V8" s="38">
        <v>22</v>
      </c>
      <c r="W8" s="38">
        <v>23</v>
      </c>
    </row>
    <row r="9" ht="21.75" customHeight="1" spans="1:23">
      <c r="A9" s="77" t="s">
        <v>372</v>
      </c>
      <c r="B9" s="77" t="s">
        <v>373</v>
      </c>
      <c r="C9" s="77" t="s">
        <v>374</v>
      </c>
      <c r="D9" s="77" t="s">
        <v>75</v>
      </c>
      <c r="E9" s="77" t="s">
        <v>154</v>
      </c>
      <c r="F9" s="77" t="s">
        <v>375</v>
      </c>
      <c r="G9" s="77" t="s">
        <v>376</v>
      </c>
      <c r="H9" s="77" t="s">
        <v>377</v>
      </c>
      <c r="I9" s="145">
        <f>J9+N9+O9</f>
        <v>838115</v>
      </c>
      <c r="J9" s="145">
        <v>741000</v>
      </c>
      <c r="K9" s="144">
        <v>741000</v>
      </c>
      <c r="L9" s="145"/>
      <c r="M9" s="145"/>
      <c r="N9" s="145">
        <v>97115</v>
      </c>
      <c r="O9" s="145"/>
      <c r="P9" s="145"/>
      <c r="Q9" s="145"/>
      <c r="R9" s="145"/>
      <c r="S9" s="145"/>
      <c r="T9" s="145"/>
      <c r="U9" s="145"/>
      <c r="V9" s="145"/>
      <c r="W9" s="145"/>
    </row>
    <row r="10" ht="21.75" customHeight="1" spans="1:23">
      <c r="A10" s="77" t="s">
        <v>378</v>
      </c>
      <c r="B10" s="77" t="s">
        <v>379</v>
      </c>
      <c r="C10" s="77" t="s">
        <v>380</v>
      </c>
      <c r="D10" s="77" t="s">
        <v>75</v>
      </c>
      <c r="E10" s="77" t="s">
        <v>158</v>
      </c>
      <c r="F10" s="77" t="s">
        <v>381</v>
      </c>
      <c r="G10" s="77" t="s">
        <v>376</v>
      </c>
      <c r="H10" s="77" t="s">
        <v>377</v>
      </c>
      <c r="I10" s="145">
        <f t="shared" ref="I10:I41" si="0">J10+N10+O10</f>
        <v>135000</v>
      </c>
      <c r="J10" s="145">
        <v>135000</v>
      </c>
      <c r="K10" s="144">
        <v>135000</v>
      </c>
      <c r="L10" s="145"/>
      <c r="M10" s="145"/>
      <c r="N10" s="145"/>
      <c r="O10" s="145"/>
      <c r="P10" s="145"/>
      <c r="Q10" s="145"/>
      <c r="R10" s="145"/>
      <c r="S10" s="145"/>
      <c r="T10" s="145"/>
      <c r="U10" s="145"/>
      <c r="V10" s="145"/>
      <c r="W10" s="145"/>
    </row>
    <row r="11" ht="21.75" customHeight="1" spans="1:23">
      <c r="A11" s="77" t="s">
        <v>378</v>
      </c>
      <c r="B11" s="77" t="s">
        <v>382</v>
      </c>
      <c r="C11" s="77" t="s">
        <v>383</v>
      </c>
      <c r="D11" s="77" t="s">
        <v>75</v>
      </c>
      <c r="E11" s="77" t="s">
        <v>164</v>
      </c>
      <c r="F11" s="77" t="s">
        <v>384</v>
      </c>
      <c r="G11" s="77" t="s">
        <v>376</v>
      </c>
      <c r="H11" s="77" t="s">
        <v>377</v>
      </c>
      <c r="I11" s="145">
        <f t="shared" si="0"/>
        <v>179135</v>
      </c>
      <c r="J11" s="145">
        <v>153576</v>
      </c>
      <c r="K11" s="144">
        <v>153576</v>
      </c>
      <c r="L11" s="145"/>
      <c r="M11" s="145"/>
      <c r="N11" s="145">
        <v>25559</v>
      </c>
      <c r="O11" s="145"/>
      <c r="P11" s="145"/>
      <c r="Q11" s="145"/>
      <c r="R11" s="145"/>
      <c r="S11" s="145"/>
      <c r="T11" s="145"/>
      <c r="U11" s="145"/>
      <c r="V11" s="145"/>
      <c r="W11" s="145"/>
    </row>
    <row r="12" ht="21.75" customHeight="1" spans="1:23">
      <c r="A12" s="77" t="s">
        <v>378</v>
      </c>
      <c r="B12" s="77" t="s">
        <v>385</v>
      </c>
      <c r="C12" s="77" t="s">
        <v>386</v>
      </c>
      <c r="D12" s="77" t="s">
        <v>75</v>
      </c>
      <c r="E12" s="77" t="s">
        <v>150</v>
      </c>
      <c r="F12" s="77" t="s">
        <v>387</v>
      </c>
      <c r="G12" s="77" t="s">
        <v>352</v>
      </c>
      <c r="H12" s="77" t="s">
        <v>353</v>
      </c>
      <c r="I12" s="145">
        <f t="shared" si="0"/>
        <v>75600</v>
      </c>
      <c r="J12" s="145">
        <v>75600</v>
      </c>
      <c r="K12" s="144">
        <v>75600</v>
      </c>
      <c r="L12" s="145"/>
      <c r="M12" s="145"/>
      <c r="N12" s="145"/>
      <c r="O12" s="145"/>
      <c r="P12" s="145"/>
      <c r="Q12" s="145"/>
      <c r="R12" s="145"/>
      <c r="S12" s="145"/>
      <c r="T12" s="145"/>
      <c r="U12" s="145"/>
      <c r="V12" s="145"/>
      <c r="W12" s="145"/>
    </row>
    <row r="13" ht="21.75" customHeight="1" spans="1:23">
      <c r="A13" s="77" t="s">
        <v>378</v>
      </c>
      <c r="B13" s="77" t="s">
        <v>385</v>
      </c>
      <c r="C13" s="77" t="s">
        <v>386</v>
      </c>
      <c r="D13" s="77" t="s">
        <v>75</v>
      </c>
      <c r="E13" s="77" t="s">
        <v>150</v>
      </c>
      <c r="F13" s="77" t="s">
        <v>387</v>
      </c>
      <c r="G13" s="77" t="s">
        <v>352</v>
      </c>
      <c r="H13" s="77" t="s">
        <v>353</v>
      </c>
      <c r="I13" s="145">
        <f t="shared" si="0"/>
        <v>1201400</v>
      </c>
      <c r="J13" s="145">
        <v>1201200</v>
      </c>
      <c r="K13" s="144">
        <v>1201200</v>
      </c>
      <c r="L13" s="145"/>
      <c r="M13" s="145"/>
      <c r="N13" s="145">
        <v>200</v>
      </c>
      <c r="O13" s="145"/>
      <c r="P13" s="145"/>
      <c r="Q13" s="145"/>
      <c r="R13" s="145"/>
      <c r="S13" s="145"/>
      <c r="T13" s="145"/>
      <c r="U13" s="145"/>
      <c r="V13" s="145"/>
      <c r="W13" s="145"/>
    </row>
    <row r="14" ht="21.75" customHeight="1" spans="1:23">
      <c r="A14" s="77" t="s">
        <v>378</v>
      </c>
      <c r="B14" s="77" t="s">
        <v>388</v>
      </c>
      <c r="C14" s="77" t="s">
        <v>389</v>
      </c>
      <c r="D14" s="77" t="s">
        <v>75</v>
      </c>
      <c r="E14" s="77" t="s">
        <v>140</v>
      </c>
      <c r="F14" s="77" t="s">
        <v>390</v>
      </c>
      <c r="G14" s="77" t="s">
        <v>352</v>
      </c>
      <c r="H14" s="77" t="s">
        <v>353</v>
      </c>
      <c r="I14" s="145">
        <f t="shared" si="0"/>
        <v>112284</v>
      </c>
      <c r="J14" s="145">
        <v>104784</v>
      </c>
      <c r="K14" s="144">
        <v>104784</v>
      </c>
      <c r="L14" s="145"/>
      <c r="M14" s="145"/>
      <c r="N14" s="145"/>
      <c r="O14" s="145">
        <v>7500</v>
      </c>
      <c r="P14" s="145"/>
      <c r="Q14" s="145"/>
      <c r="R14" s="145"/>
      <c r="S14" s="145"/>
      <c r="T14" s="145"/>
      <c r="U14" s="145"/>
      <c r="V14" s="145"/>
      <c r="W14" s="145"/>
    </row>
    <row r="15" ht="21.75" customHeight="1" spans="1:23">
      <c r="A15" s="77" t="s">
        <v>378</v>
      </c>
      <c r="B15" s="77" t="s">
        <v>391</v>
      </c>
      <c r="C15" s="77" t="s">
        <v>392</v>
      </c>
      <c r="D15" s="77" t="s">
        <v>75</v>
      </c>
      <c r="E15" s="77" t="s">
        <v>160</v>
      </c>
      <c r="F15" s="77" t="s">
        <v>393</v>
      </c>
      <c r="G15" s="77" t="s">
        <v>376</v>
      </c>
      <c r="H15" s="77" t="s">
        <v>377</v>
      </c>
      <c r="I15" s="145">
        <f t="shared" si="0"/>
        <v>186530.9</v>
      </c>
      <c r="J15" s="145">
        <v>166240</v>
      </c>
      <c r="K15" s="144">
        <v>166240</v>
      </c>
      <c r="L15" s="145"/>
      <c r="M15" s="145"/>
      <c r="N15" s="145">
        <v>20290.9</v>
      </c>
      <c r="O15" s="145"/>
      <c r="P15" s="145"/>
      <c r="Q15" s="145"/>
      <c r="R15" s="145"/>
      <c r="S15" s="145"/>
      <c r="T15" s="145"/>
      <c r="U15" s="145"/>
      <c r="V15" s="145"/>
      <c r="W15" s="145"/>
    </row>
    <row r="16" ht="21.75" customHeight="1" spans="1:23">
      <c r="A16" s="77" t="s">
        <v>378</v>
      </c>
      <c r="B16" s="77" t="s">
        <v>394</v>
      </c>
      <c r="C16" s="77" t="s">
        <v>395</v>
      </c>
      <c r="D16" s="77" t="s">
        <v>75</v>
      </c>
      <c r="E16" s="77" t="s">
        <v>146</v>
      </c>
      <c r="F16" s="77" t="s">
        <v>396</v>
      </c>
      <c r="G16" s="77" t="s">
        <v>352</v>
      </c>
      <c r="H16" s="77" t="s">
        <v>353</v>
      </c>
      <c r="I16" s="145">
        <f t="shared" si="0"/>
        <v>3609360</v>
      </c>
      <c r="J16" s="145">
        <v>3609360</v>
      </c>
      <c r="K16" s="144">
        <v>3609360</v>
      </c>
      <c r="L16" s="145"/>
      <c r="M16" s="145"/>
      <c r="N16" s="145"/>
      <c r="O16" s="145"/>
      <c r="P16" s="145"/>
      <c r="Q16" s="145"/>
      <c r="R16" s="145"/>
      <c r="S16" s="145"/>
      <c r="T16" s="145"/>
      <c r="U16" s="145"/>
      <c r="V16" s="145"/>
      <c r="W16" s="145"/>
    </row>
    <row r="17" ht="21.75" customHeight="1" spans="1:23">
      <c r="A17" s="77" t="s">
        <v>378</v>
      </c>
      <c r="B17" s="77" t="s">
        <v>397</v>
      </c>
      <c r="C17" s="77" t="s">
        <v>398</v>
      </c>
      <c r="D17" s="77" t="s">
        <v>75</v>
      </c>
      <c r="E17" s="77" t="s">
        <v>146</v>
      </c>
      <c r="F17" s="77" t="s">
        <v>396</v>
      </c>
      <c r="G17" s="77" t="s">
        <v>352</v>
      </c>
      <c r="H17" s="77" t="s">
        <v>353</v>
      </c>
      <c r="I17" s="145">
        <f t="shared" si="0"/>
        <v>453600</v>
      </c>
      <c r="J17" s="145">
        <v>453600</v>
      </c>
      <c r="K17" s="144">
        <v>453600</v>
      </c>
      <c r="L17" s="145"/>
      <c r="M17" s="145"/>
      <c r="N17" s="145"/>
      <c r="O17" s="145"/>
      <c r="P17" s="145"/>
      <c r="Q17" s="145"/>
      <c r="R17" s="145"/>
      <c r="S17" s="145"/>
      <c r="T17" s="145"/>
      <c r="U17" s="145"/>
      <c r="V17" s="145"/>
      <c r="W17" s="145"/>
    </row>
    <row r="18" ht="21.75" customHeight="1" spans="1:23">
      <c r="A18" s="77" t="s">
        <v>378</v>
      </c>
      <c r="B18" s="77" t="s">
        <v>399</v>
      </c>
      <c r="C18" s="77" t="s">
        <v>400</v>
      </c>
      <c r="D18" s="77" t="s">
        <v>75</v>
      </c>
      <c r="E18" s="77" t="s">
        <v>188</v>
      </c>
      <c r="F18" s="77" t="s">
        <v>401</v>
      </c>
      <c r="G18" s="77" t="s">
        <v>376</v>
      </c>
      <c r="H18" s="77" t="s">
        <v>377</v>
      </c>
      <c r="I18" s="145">
        <f t="shared" si="0"/>
        <v>24600</v>
      </c>
      <c r="J18" s="145">
        <v>24600</v>
      </c>
      <c r="K18" s="144">
        <v>24600</v>
      </c>
      <c r="L18" s="145"/>
      <c r="M18" s="145"/>
      <c r="N18" s="145"/>
      <c r="O18" s="145"/>
      <c r="P18" s="145"/>
      <c r="Q18" s="145"/>
      <c r="R18" s="145"/>
      <c r="S18" s="145"/>
      <c r="T18" s="145"/>
      <c r="U18" s="145"/>
      <c r="V18" s="145"/>
      <c r="W18" s="145"/>
    </row>
    <row r="19" ht="21.75" customHeight="1" spans="1:23">
      <c r="A19" s="77" t="s">
        <v>378</v>
      </c>
      <c r="B19" s="77" t="s">
        <v>399</v>
      </c>
      <c r="C19" s="77" t="s">
        <v>400</v>
      </c>
      <c r="D19" s="77" t="s">
        <v>75</v>
      </c>
      <c r="E19" s="77" t="s">
        <v>172</v>
      </c>
      <c r="F19" s="77" t="s">
        <v>402</v>
      </c>
      <c r="G19" s="77" t="s">
        <v>403</v>
      </c>
      <c r="H19" s="77" t="s">
        <v>404</v>
      </c>
      <c r="I19" s="145">
        <f t="shared" si="0"/>
        <v>1200</v>
      </c>
      <c r="J19" s="145">
        <v>1200</v>
      </c>
      <c r="K19" s="144">
        <v>1200</v>
      </c>
      <c r="L19" s="145"/>
      <c r="M19" s="145"/>
      <c r="N19" s="145"/>
      <c r="O19" s="145"/>
      <c r="P19" s="145"/>
      <c r="Q19" s="145"/>
      <c r="R19" s="145"/>
      <c r="S19" s="145"/>
      <c r="T19" s="145"/>
      <c r="U19" s="145"/>
      <c r="V19" s="145"/>
      <c r="W19" s="145"/>
    </row>
    <row r="20" ht="21.75" customHeight="1" spans="1:23">
      <c r="A20" s="77" t="s">
        <v>378</v>
      </c>
      <c r="B20" s="77" t="s">
        <v>405</v>
      </c>
      <c r="C20" s="77" t="s">
        <v>406</v>
      </c>
      <c r="D20" s="77" t="s">
        <v>75</v>
      </c>
      <c r="E20" s="77" t="s">
        <v>168</v>
      </c>
      <c r="F20" s="77" t="s">
        <v>407</v>
      </c>
      <c r="G20" s="77" t="s">
        <v>322</v>
      </c>
      <c r="H20" s="77" t="s">
        <v>323</v>
      </c>
      <c r="I20" s="145">
        <f t="shared" si="0"/>
        <v>30000</v>
      </c>
      <c r="J20" s="145">
        <v>30000</v>
      </c>
      <c r="K20" s="144">
        <v>30000</v>
      </c>
      <c r="L20" s="145"/>
      <c r="M20" s="145"/>
      <c r="N20" s="145"/>
      <c r="O20" s="145"/>
      <c r="P20" s="145"/>
      <c r="Q20" s="145"/>
      <c r="R20" s="145"/>
      <c r="S20" s="145"/>
      <c r="T20" s="145"/>
      <c r="U20" s="145"/>
      <c r="V20" s="145"/>
      <c r="W20" s="145"/>
    </row>
    <row r="21" ht="21.75" customHeight="1" spans="1:23">
      <c r="A21" s="77" t="s">
        <v>378</v>
      </c>
      <c r="B21" s="77" t="s">
        <v>405</v>
      </c>
      <c r="C21" s="77" t="s">
        <v>406</v>
      </c>
      <c r="D21" s="77" t="s">
        <v>75</v>
      </c>
      <c r="E21" s="77" t="s">
        <v>168</v>
      </c>
      <c r="F21" s="77" t="s">
        <v>407</v>
      </c>
      <c r="G21" s="77" t="s">
        <v>376</v>
      </c>
      <c r="H21" s="77" t="s">
        <v>377</v>
      </c>
      <c r="I21" s="145">
        <f t="shared" si="0"/>
        <v>311520</v>
      </c>
      <c r="J21" s="145">
        <v>311520</v>
      </c>
      <c r="K21" s="144">
        <v>311520</v>
      </c>
      <c r="L21" s="145"/>
      <c r="M21" s="145"/>
      <c r="N21" s="145"/>
      <c r="O21" s="145"/>
      <c r="P21" s="145"/>
      <c r="Q21" s="145"/>
      <c r="R21" s="145"/>
      <c r="S21" s="145"/>
      <c r="T21" s="145"/>
      <c r="U21" s="145"/>
      <c r="V21" s="145"/>
      <c r="W21" s="145"/>
    </row>
    <row r="22" ht="21.75" customHeight="1" spans="1:23">
      <c r="A22" s="77" t="s">
        <v>378</v>
      </c>
      <c r="B22" s="77" t="s">
        <v>408</v>
      </c>
      <c r="C22" s="77" t="s">
        <v>409</v>
      </c>
      <c r="D22" s="77" t="s">
        <v>75</v>
      </c>
      <c r="E22" s="77" t="s">
        <v>168</v>
      </c>
      <c r="F22" s="77" t="s">
        <v>407</v>
      </c>
      <c r="G22" s="77" t="s">
        <v>352</v>
      </c>
      <c r="H22" s="77" t="s">
        <v>353</v>
      </c>
      <c r="I22" s="145">
        <f t="shared" si="0"/>
        <v>139350</v>
      </c>
      <c r="J22" s="145">
        <v>139350</v>
      </c>
      <c r="K22" s="144">
        <v>139350</v>
      </c>
      <c r="L22" s="145"/>
      <c r="M22" s="145"/>
      <c r="N22" s="145"/>
      <c r="O22" s="145"/>
      <c r="P22" s="145"/>
      <c r="Q22" s="145"/>
      <c r="R22" s="145"/>
      <c r="S22" s="145"/>
      <c r="T22" s="145"/>
      <c r="U22" s="145"/>
      <c r="V22" s="145"/>
      <c r="W22" s="145"/>
    </row>
    <row r="23" ht="21.75" customHeight="1" spans="1:23">
      <c r="A23" s="77" t="s">
        <v>378</v>
      </c>
      <c r="B23" s="77" t="s">
        <v>410</v>
      </c>
      <c r="C23" s="77" t="s">
        <v>411</v>
      </c>
      <c r="D23" s="77" t="s">
        <v>75</v>
      </c>
      <c r="E23" s="77" t="s">
        <v>142</v>
      </c>
      <c r="F23" s="77" t="s">
        <v>412</v>
      </c>
      <c r="G23" s="77" t="s">
        <v>413</v>
      </c>
      <c r="H23" s="77" t="s">
        <v>414</v>
      </c>
      <c r="I23" s="145">
        <f t="shared" si="0"/>
        <v>440220</v>
      </c>
      <c r="J23" s="145">
        <v>440220</v>
      </c>
      <c r="K23" s="144">
        <v>440220</v>
      </c>
      <c r="L23" s="145"/>
      <c r="M23" s="145"/>
      <c r="N23" s="145"/>
      <c r="O23" s="145"/>
      <c r="P23" s="145"/>
      <c r="Q23" s="145"/>
      <c r="R23" s="145"/>
      <c r="S23" s="145"/>
      <c r="T23" s="145"/>
      <c r="U23" s="145"/>
      <c r="V23" s="145"/>
      <c r="W23" s="145"/>
    </row>
    <row r="24" ht="21.75" customHeight="1" spans="1:23">
      <c r="A24" s="77" t="s">
        <v>378</v>
      </c>
      <c r="B24" s="77" t="s">
        <v>415</v>
      </c>
      <c r="C24" s="77" t="s">
        <v>416</v>
      </c>
      <c r="D24" s="77" t="s">
        <v>75</v>
      </c>
      <c r="E24" s="77" t="s">
        <v>144</v>
      </c>
      <c r="F24" s="77" t="s">
        <v>305</v>
      </c>
      <c r="G24" s="77" t="s">
        <v>417</v>
      </c>
      <c r="H24" s="77" t="s">
        <v>418</v>
      </c>
      <c r="I24" s="145">
        <f t="shared" si="0"/>
        <v>830000</v>
      </c>
      <c r="J24" s="145">
        <v>810000</v>
      </c>
      <c r="K24" s="144">
        <v>810000</v>
      </c>
      <c r="L24" s="145"/>
      <c r="M24" s="145"/>
      <c r="N24" s="145"/>
      <c r="O24" s="145">
        <v>20000</v>
      </c>
      <c r="P24" s="145"/>
      <c r="Q24" s="145"/>
      <c r="R24" s="145"/>
      <c r="S24" s="145"/>
      <c r="T24" s="145"/>
      <c r="U24" s="145"/>
      <c r="V24" s="145"/>
      <c r="W24" s="145"/>
    </row>
    <row r="25" ht="21.75" customHeight="1" spans="1:23">
      <c r="A25" s="77" t="s">
        <v>378</v>
      </c>
      <c r="B25" s="77" t="s">
        <v>419</v>
      </c>
      <c r="C25" s="77" t="s">
        <v>420</v>
      </c>
      <c r="D25" s="77" t="s">
        <v>75</v>
      </c>
      <c r="E25" s="77" t="s">
        <v>142</v>
      </c>
      <c r="F25" s="77" t="s">
        <v>412</v>
      </c>
      <c r="G25" s="77" t="s">
        <v>352</v>
      </c>
      <c r="H25" s="77" t="s">
        <v>353</v>
      </c>
      <c r="I25" s="145">
        <f t="shared" si="0"/>
        <v>2753280</v>
      </c>
      <c r="J25" s="145">
        <v>2753280</v>
      </c>
      <c r="K25" s="144">
        <v>2753280</v>
      </c>
      <c r="L25" s="145"/>
      <c r="M25" s="145"/>
      <c r="N25" s="145"/>
      <c r="O25" s="145"/>
      <c r="P25" s="145"/>
      <c r="Q25" s="145"/>
      <c r="R25" s="145"/>
      <c r="S25" s="145"/>
      <c r="T25" s="145"/>
      <c r="U25" s="145"/>
      <c r="V25" s="145"/>
      <c r="W25" s="145"/>
    </row>
    <row r="26" ht="21.75" customHeight="1" spans="1:23">
      <c r="A26" s="77" t="s">
        <v>378</v>
      </c>
      <c r="B26" s="77" t="s">
        <v>421</v>
      </c>
      <c r="C26" s="77" t="s">
        <v>422</v>
      </c>
      <c r="D26" s="77" t="s">
        <v>75</v>
      </c>
      <c r="E26" s="77" t="s">
        <v>128</v>
      </c>
      <c r="F26" s="77" t="s">
        <v>423</v>
      </c>
      <c r="G26" s="77" t="s">
        <v>424</v>
      </c>
      <c r="H26" s="77" t="s">
        <v>425</v>
      </c>
      <c r="I26" s="145">
        <f t="shared" si="0"/>
        <v>43200</v>
      </c>
      <c r="J26" s="145">
        <v>43200</v>
      </c>
      <c r="K26" s="144">
        <v>43200</v>
      </c>
      <c r="L26" s="145"/>
      <c r="M26" s="145"/>
      <c r="N26" s="145"/>
      <c r="O26" s="145"/>
      <c r="P26" s="145"/>
      <c r="Q26" s="145"/>
      <c r="R26" s="145"/>
      <c r="S26" s="145"/>
      <c r="T26" s="145"/>
      <c r="U26" s="145"/>
      <c r="V26" s="145"/>
      <c r="W26" s="145"/>
    </row>
    <row r="27" ht="21.75" customHeight="1" spans="1:23">
      <c r="A27" s="77" t="s">
        <v>378</v>
      </c>
      <c r="B27" s="77" t="s">
        <v>426</v>
      </c>
      <c r="C27" s="77" t="s">
        <v>427</v>
      </c>
      <c r="D27" s="77" t="s">
        <v>75</v>
      </c>
      <c r="E27" s="77" t="s">
        <v>144</v>
      </c>
      <c r="F27" s="77" t="s">
        <v>305</v>
      </c>
      <c r="G27" s="77" t="s">
        <v>417</v>
      </c>
      <c r="H27" s="77" t="s">
        <v>418</v>
      </c>
      <c r="I27" s="145">
        <f t="shared" si="0"/>
        <v>482620</v>
      </c>
      <c r="J27" s="145">
        <v>482620</v>
      </c>
      <c r="K27" s="144">
        <v>482620</v>
      </c>
      <c r="L27" s="145"/>
      <c r="M27" s="145"/>
      <c r="N27" s="145"/>
      <c r="O27" s="145"/>
      <c r="P27" s="145"/>
      <c r="Q27" s="145"/>
      <c r="R27" s="145"/>
      <c r="S27" s="145"/>
      <c r="T27" s="145"/>
      <c r="U27" s="145"/>
      <c r="V27" s="145"/>
      <c r="W27" s="145"/>
    </row>
    <row r="28" ht="21.75" customHeight="1" spans="1:23">
      <c r="A28" s="77" t="s">
        <v>378</v>
      </c>
      <c r="B28" s="77" t="s">
        <v>428</v>
      </c>
      <c r="C28" s="77" t="s">
        <v>429</v>
      </c>
      <c r="D28" s="77" t="s">
        <v>75</v>
      </c>
      <c r="E28" s="77" t="s">
        <v>124</v>
      </c>
      <c r="F28" s="77" t="s">
        <v>430</v>
      </c>
      <c r="G28" s="77" t="s">
        <v>431</v>
      </c>
      <c r="H28" s="77" t="s">
        <v>432</v>
      </c>
      <c r="I28" s="145">
        <f t="shared" si="0"/>
        <v>67050</v>
      </c>
      <c r="J28" s="145">
        <v>67050</v>
      </c>
      <c r="K28" s="144">
        <v>67050</v>
      </c>
      <c r="L28" s="145"/>
      <c r="M28" s="145"/>
      <c r="N28" s="145"/>
      <c r="O28" s="145"/>
      <c r="P28" s="145"/>
      <c r="Q28" s="145"/>
      <c r="R28" s="145"/>
      <c r="S28" s="145"/>
      <c r="T28" s="145"/>
      <c r="U28" s="145"/>
      <c r="V28" s="145"/>
      <c r="W28" s="145"/>
    </row>
    <row r="29" ht="21.75" customHeight="1" spans="1:23">
      <c r="A29" s="77" t="s">
        <v>378</v>
      </c>
      <c r="B29" s="77" t="s">
        <v>433</v>
      </c>
      <c r="C29" s="77" t="s">
        <v>434</v>
      </c>
      <c r="D29" s="77" t="s">
        <v>75</v>
      </c>
      <c r="E29" s="77" t="s">
        <v>168</v>
      </c>
      <c r="F29" s="77" t="s">
        <v>407</v>
      </c>
      <c r="G29" s="77" t="s">
        <v>352</v>
      </c>
      <c r="H29" s="77" t="s">
        <v>353</v>
      </c>
      <c r="I29" s="145">
        <f t="shared" si="0"/>
        <v>5508</v>
      </c>
      <c r="J29" s="145">
        <v>5508</v>
      </c>
      <c r="K29" s="144">
        <v>5508</v>
      </c>
      <c r="L29" s="145"/>
      <c r="M29" s="145"/>
      <c r="N29" s="145"/>
      <c r="O29" s="145"/>
      <c r="P29" s="145"/>
      <c r="Q29" s="145"/>
      <c r="R29" s="145"/>
      <c r="S29" s="145"/>
      <c r="T29" s="145"/>
      <c r="U29" s="145"/>
      <c r="V29" s="145"/>
      <c r="W29" s="145"/>
    </row>
    <row r="30" ht="21.75" customHeight="1" spans="1:23">
      <c r="A30" s="77" t="s">
        <v>378</v>
      </c>
      <c r="B30" s="77" t="s">
        <v>435</v>
      </c>
      <c r="C30" s="77" t="s">
        <v>436</v>
      </c>
      <c r="D30" s="77" t="s">
        <v>75</v>
      </c>
      <c r="E30" s="77" t="s">
        <v>128</v>
      </c>
      <c r="F30" s="77" t="s">
        <v>423</v>
      </c>
      <c r="G30" s="77" t="s">
        <v>424</v>
      </c>
      <c r="H30" s="77" t="s">
        <v>425</v>
      </c>
      <c r="I30" s="145">
        <f t="shared" si="0"/>
        <v>43200</v>
      </c>
      <c r="J30" s="145">
        <v>43200</v>
      </c>
      <c r="K30" s="144">
        <v>43200</v>
      </c>
      <c r="L30" s="145"/>
      <c r="M30" s="145"/>
      <c r="N30" s="145"/>
      <c r="O30" s="145"/>
      <c r="P30" s="145"/>
      <c r="Q30" s="145"/>
      <c r="R30" s="145"/>
      <c r="S30" s="145"/>
      <c r="T30" s="145"/>
      <c r="U30" s="145"/>
      <c r="V30" s="145"/>
      <c r="W30" s="145"/>
    </row>
    <row r="31" ht="21.75" customHeight="1" spans="1:23">
      <c r="A31" s="77" t="s">
        <v>378</v>
      </c>
      <c r="B31" s="77" t="s">
        <v>437</v>
      </c>
      <c r="C31" s="77" t="s">
        <v>438</v>
      </c>
      <c r="D31" s="77" t="s">
        <v>75</v>
      </c>
      <c r="E31" s="77" t="s">
        <v>144</v>
      </c>
      <c r="F31" s="77" t="s">
        <v>305</v>
      </c>
      <c r="G31" s="77" t="s">
        <v>417</v>
      </c>
      <c r="H31" s="77" t="s">
        <v>418</v>
      </c>
      <c r="I31" s="145">
        <f t="shared" si="0"/>
        <v>1049800</v>
      </c>
      <c r="J31" s="145">
        <v>1049800</v>
      </c>
      <c r="K31" s="144">
        <v>1049800</v>
      </c>
      <c r="L31" s="145"/>
      <c r="M31" s="145"/>
      <c r="N31" s="145"/>
      <c r="O31" s="145"/>
      <c r="P31" s="145"/>
      <c r="Q31" s="145"/>
      <c r="R31" s="145"/>
      <c r="S31" s="145"/>
      <c r="T31" s="145"/>
      <c r="U31" s="145"/>
      <c r="V31" s="145"/>
      <c r="W31" s="145"/>
    </row>
    <row r="32" ht="21.75" customHeight="1" spans="1:23">
      <c r="A32" s="77" t="s">
        <v>378</v>
      </c>
      <c r="B32" s="77" t="s">
        <v>439</v>
      </c>
      <c r="C32" s="77" t="s">
        <v>440</v>
      </c>
      <c r="D32" s="77" t="s">
        <v>75</v>
      </c>
      <c r="E32" s="77" t="s">
        <v>124</v>
      </c>
      <c r="F32" s="77" t="s">
        <v>430</v>
      </c>
      <c r="G32" s="77" t="s">
        <v>431</v>
      </c>
      <c r="H32" s="77" t="s">
        <v>432</v>
      </c>
      <c r="I32" s="145">
        <f t="shared" si="0"/>
        <v>108890</v>
      </c>
      <c r="J32" s="145">
        <v>108890</v>
      </c>
      <c r="K32" s="144">
        <v>108890</v>
      </c>
      <c r="L32" s="145"/>
      <c r="M32" s="145"/>
      <c r="N32" s="145"/>
      <c r="O32" s="145"/>
      <c r="P32" s="145"/>
      <c r="Q32" s="145"/>
      <c r="R32" s="145"/>
      <c r="S32" s="145"/>
      <c r="T32" s="145"/>
      <c r="U32" s="145"/>
      <c r="V32" s="145"/>
      <c r="W32" s="145"/>
    </row>
    <row r="33" ht="21.75" customHeight="1" spans="1:23">
      <c r="A33" s="77" t="s">
        <v>378</v>
      </c>
      <c r="B33" s="77" t="s">
        <v>441</v>
      </c>
      <c r="C33" s="77" t="s">
        <v>442</v>
      </c>
      <c r="D33" s="77" t="s">
        <v>75</v>
      </c>
      <c r="E33" s="77" t="s">
        <v>168</v>
      </c>
      <c r="F33" s="77" t="s">
        <v>407</v>
      </c>
      <c r="G33" s="77" t="s">
        <v>352</v>
      </c>
      <c r="H33" s="77" t="s">
        <v>353</v>
      </c>
      <c r="I33" s="145">
        <f t="shared" si="0"/>
        <v>5508</v>
      </c>
      <c r="J33" s="145">
        <v>5508</v>
      </c>
      <c r="K33" s="144">
        <v>5508</v>
      </c>
      <c r="L33" s="145"/>
      <c r="M33" s="145"/>
      <c r="N33" s="145"/>
      <c r="O33" s="145"/>
      <c r="P33" s="145"/>
      <c r="Q33" s="145"/>
      <c r="R33" s="145"/>
      <c r="S33" s="145"/>
      <c r="T33" s="145"/>
      <c r="U33" s="145"/>
      <c r="V33" s="145"/>
      <c r="W33" s="145"/>
    </row>
    <row r="34" ht="21.75" customHeight="1" spans="1:23">
      <c r="A34" s="77" t="s">
        <v>378</v>
      </c>
      <c r="B34" s="77" t="s">
        <v>443</v>
      </c>
      <c r="C34" s="77" t="s">
        <v>444</v>
      </c>
      <c r="D34" s="77" t="s">
        <v>75</v>
      </c>
      <c r="E34" s="77" t="s">
        <v>146</v>
      </c>
      <c r="F34" s="77" t="s">
        <v>396</v>
      </c>
      <c r="G34" s="77" t="s">
        <v>445</v>
      </c>
      <c r="H34" s="77" t="s">
        <v>446</v>
      </c>
      <c r="I34" s="145">
        <f t="shared" si="0"/>
        <v>540934</v>
      </c>
      <c r="J34" s="145">
        <v>540934</v>
      </c>
      <c r="K34" s="144">
        <v>540934</v>
      </c>
      <c r="L34" s="145"/>
      <c r="M34" s="145"/>
      <c r="N34" s="145"/>
      <c r="O34" s="145"/>
      <c r="P34" s="145"/>
      <c r="Q34" s="145"/>
      <c r="R34" s="145"/>
      <c r="S34" s="145"/>
      <c r="T34" s="145"/>
      <c r="U34" s="145"/>
      <c r="V34" s="145"/>
      <c r="W34" s="145"/>
    </row>
    <row r="35" ht="21.75" customHeight="1" spans="1:23">
      <c r="A35" s="77" t="s">
        <v>378</v>
      </c>
      <c r="B35" s="77" t="s">
        <v>447</v>
      </c>
      <c r="C35" s="77" t="s">
        <v>448</v>
      </c>
      <c r="D35" s="77" t="s">
        <v>75</v>
      </c>
      <c r="E35" s="77" t="s">
        <v>142</v>
      </c>
      <c r="F35" s="77" t="s">
        <v>412</v>
      </c>
      <c r="G35" s="77" t="s">
        <v>352</v>
      </c>
      <c r="H35" s="77" t="s">
        <v>353</v>
      </c>
      <c r="I35" s="145">
        <f t="shared" si="0"/>
        <v>4800</v>
      </c>
      <c r="J35" s="145">
        <v>4800</v>
      </c>
      <c r="K35" s="144">
        <v>4800</v>
      </c>
      <c r="L35" s="145"/>
      <c r="M35" s="145"/>
      <c r="N35" s="145"/>
      <c r="O35" s="145"/>
      <c r="P35" s="145"/>
      <c r="Q35" s="145"/>
      <c r="R35" s="145"/>
      <c r="S35" s="145"/>
      <c r="T35" s="145"/>
      <c r="U35" s="145"/>
      <c r="V35" s="145"/>
      <c r="W35" s="145"/>
    </row>
    <row r="36" ht="21.75" customHeight="1" spans="1:23">
      <c r="A36" s="77" t="s">
        <v>378</v>
      </c>
      <c r="B36" s="77" t="s">
        <v>449</v>
      </c>
      <c r="C36" s="77" t="s">
        <v>450</v>
      </c>
      <c r="D36" s="77" t="s">
        <v>75</v>
      </c>
      <c r="E36" s="77" t="s">
        <v>201</v>
      </c>
      <c r="F36" s="77" t="s">
        <v>451</v>
      </c>
      <c r="G36" s="77" t="s">
        <v>445</v>
      </c>
      <c r="H36" s="77" t="s">
        <v>446</v>
      </c>
      <c r="I36" s="145">
        <f t="shared" si="0"/>
        <v>0</v>
      </c>
      <c r="J36" s="145"/>
      <c r="K36" s="144"/>
      <c r="L36" s="145">
        <v>900000</v>
      </c>
      <c r="M36" s="145"/>
      <c r="N36" s="145"/>
      <c r="O36" s="145"/>
      <c r="P36" s="145"/>
      <c r="Q36" s="145"/>
      <c r="R36" s="145"/>
      <c r="S36" s="145"/>
      <c r="T36" s="145"/>
      <c r="U36" s="145"/>
      <c r="V36" s="145"/>
      <c r="W36" s="145"/>
    </row>
    <row r="37" ht="21.75" customHeight="1" spans="1:23">
      <c r="A37" s="77" t="s">
        <v>452</v>
      </c>
      <c r="B37" s="77" t="s">
        <v>453</v>
      </c>
      <c r="C37" s="77" t="s">
        <v>454</v>
      </c>
      <c r="D37" s="77" t="s">
        <v>75</v>
      </c>
      <c r="E37" s="77" t="s">
        <v>128</v>
      </c>
      <c r="F37" s="77" t="s">
        <v>423</v>
      </c>
      <c r="G37" s="77" t="s">
        <v>322</v>
      </c>
      <c r="H37" s="77" t="s">
        <v>323</v>
      </c>
      <c r="I37" s="145">
        <f t="shared" si="0"/>
        <v>15000</v>
      </c>
      <c r="J37" s="145">
        <v>15000</v>
      </c>
      <c r="K37" s="144">
        <v>15000</v>
      </c>
      <c r="L37" s="145"/>
      <c r="M37" s="145"/>
      <c r="N37" s="145"/>
      <c r="O37" s="145"/>
      <c r="P37" s="145"/>
      <c r="Q37" s="145"/>
      <c r="R37" s="145"/>
      <c r="S37" s="145"/>
      <c r="T37" s="145"/>
      <c r="U37" s="145"/>
      <c r="V37" s="145"/>
      <c r="W37" s="145"/>
    </row>
    <row r="38" ht="21.75" customHeight="1" spans="1:23">
      <c r="A38" s="77" t="s">
        <v>452</v>
      </c>
      <c r="B38" s="77" t="s">
        <v>455</v>
      </c>
      <c r="C38" s="77" t="s">
        <v>456</v>
      </c>
      <c r="D38" s="77" t="s">
        <v>75</v>
      </c>
      <c r="E38" s="77" t="s">
        <v>126</v>
      </c>
      <c r="F38" s="77" t="s">
        <v>457</v>
      </c>
      <c r="G38" s="77" t="s">
        <v>424</v>
      </c>
      <c r="H38" s="77" t="s">
        <v>425</v>
      </c>
      <c r="I38" s="145">
        <f t="shared" si="0"/>
        <v>180000</v>
      </c>
      <c r="J38" s="145">
        <v>180000</v>
      </c>
      <c r="K38" s="144">
        <v>180000</v>
      </c>
      <c r="L38" s="145"/>
      <c r="M38" s="145"/>
      <c r="N38" s="145"/>
      <c r="O38" s="145"/>
      <c r="P38" s="145"/>
      <c r="Q38" s="145"/>
      <c r="R38" s="145"/>
      <c r="S38" s="145"/>
      <c r="T38" s="145"/>
      <c r="U38" s="145"/>
      <c r="V38" s="145"/>
      <c r="W38" s="145"/>
    </row>
    <row r="39" ht="21.75" customHeight="1" spans="1:23">
      <c r="A39" s="77" t="s">
        <v>452</v>
      </c>
      <c r="B39" s="77" t="s">
        <v>458</v>
      </c>
      <c r="C39" s="77" t="s">
        <v>459</v>
      </c>
      <c r="D39" s="77" t="s">
        <v>75</v>
      </c>
      <c r="E39" s="77" t="s">
        <v>168</v>
      </c>
      <c r="F39" s="77" t="s">
        <v>407</v>
      </c>
      <c r="G39" s="77" t="s">
        <v>352</v>
      </c>
      <c r="H39" s="77" t="s">
        <v>353</v>
      </c>
      <c r="I39" s="145">
        <f t="shared" si="0"/>
        <v>723600</v>
      </c>
      <c r="J39" s="145">
        <v>723600</v>
      </c>
      <c r="K39" s="144">
        <v>723600</v>
      </c>
      <c r="L39" s="145"/>
      <c r="M39" s="145"/>
      <c r="N39" s="145"/>
      <c r="O39" s="145"/>
      <c r="P39" s="145"/>
      <c r="Q39" s="145"/>
      <c r="R39" s="145"/>
      <c r="S39" s="145"/>
      <c r="T39" s="145"/>
      <c r="U39" s="145"/>
      <c r="V39" s="145"/>
      <c r="W39" s="145"/>
    </row>
    <row r="40" ht="21.75" customHeight="1" spans="1:23">
      <c r="A40" s="77" t="s">
        <v>452</v>
      </c>
      <c r="B40" s="77" t="s">
        <v>460</v>
      </c>
      <c r="C40" s="77" t="s">
        <v>461</v>
      </c>
      <c r="D40" s="77" t="s">
        <v>75</v>
      </c>
      <c r="E40" s="77" t="s">
        <v>126</v>
      </c>
      <c r="F40" s="77" t="s">
        <v>457</v>
      </c>
      <c r="G40" s="77" t="s">
        <v>431</v>
      </c>
      <c r="H40" s="77" t="s">
        <v>432</v>
      </c>
      <c r="I40" s="145">
        <f t="shared" si="0"/>
        <v>1495200</v>
      </c>
      <c r="J40" s="145">
        <v>1495200</v>
      </c>
      <c r="K40" s="144">
        <v>1495200</v>
      </c>
      <c r="L40" s="145"/>
      <c r="M40" s="145"/>
      <c r="N40" s="145"/>
      <c r="O40" s="145"/>
      <c r="P40" s="145"/>
      <c r="Q40" s="145"/>
      <c r="R40" s="145"/>
      <c r="S40" s="145"/>
      <c r="T40" s="145"/>
      <c r="U40" s="145"/>
      <c r="V40" s="145"/>
      <c r="W40" s="145"/>
    </row>
    <row r="41" ht="21.75" customHeight="1" spans="1:23">
      <c r="A41" s="77" t="s">
        <v>452</v>
      </c>
      <c r="B41" s="77" t="s">
        <v>462</v>
      </c>
      <c r="C41" s="77" t="s">
        <v>463</v>
      </c>
      <c r="D41" s="77" t="s">
        <v>75</v>
      </c>
      <c r="E41" s="77" t="s">
        <v>144</v>
      </c>
      <c r="F41" s="77" t="s">
        <v>305</v>
      </c>
      <c r="G41" s="77" t="s">
        <v>424</v>
      </c>
      <c r="H41" s="77" t="s">
        <v>425</v>
      </c>
      <c r="I41" s="145">
        <f t="shared" si="0"/>
        <v>71640</v>
      </c>
      <c r="J41" s="145">
        <v>71640</v>
      </c>
      <c r="K41" s="144">
        <v>71640</v>
      </c>
      <c r="L41" s="145"/>
      <c r="M41" s="145"/>
      <c r="N41" s="145"/>
      <c r="O41" s="145"/>
      <c r="P41" s="145"/>
      <c r="Q41" s="145"/>
      <c r="R41" s="145"/>
      <c r="S41" s="145"/>
      <c r="T41" s="145"/>
      <c r="U41" s="145"/>
      <c r="V41" s="145"/>
      <c r="W41" s="145"/>
    </row>
    <row r="42" ht="21.75" customHeight="1" spans="1:23">
      <c r="A42" s="77" t="s">
        <v>452</v>
      </c>
      <c r="B42" s="77" t="s">
        <v>464</v>
      </c>
      <c r="C42" s="77" t="s">
        <v>465</v>
      </c>
      <c r="D42" s="77" t="s">
        <v>75</v>
      </c>
      <c r="E42" s="77" t="s">
        <v>140</v>
      </c>
      <c r="F42" s="77" t="s">
        <v>390</v>
      </c>
      <c r="G42" s="77" t="s">
        <v>352</v>
      </c>
      <c r="H42" s="77" t="s">
        <v>353</v>
      </c>
      <c r="I42" s="145">
        <f t="shared" ref="I42:I68" si="1">J42+N42+O42</f>
        <v>4176</v>
      </c>
      <c r="J42" s="145">
        <v>4176</v>
      </c>
      <c r="K42" s="144">
        <v>4176</v>
      </c>
      <c r="L42" s="145"/>
      <c r="M42" s="145"/>
      <c r="N42" s="145"/>
      <c r="O42" s="145"/>
      <c r="P42" s="145"/>
      <c r="Q42" s="145"/>
      <c r="R42" s="145"/>
      <c r="S42" s="145"/>
      <c r="T42" s="145"/>
      <c r="U42" s="145"/>
      <c r="V42" s="145"/>
      <c r="W42" s="145"/>
    </row>
    <row r="43" ht="21.75" customHeight="1" spans="1:23">
      <c r="A43" s="77" t="s">
        <v>452</v>
      </c>
      <c r="B43" s="77" t="s">
        <v>464</v>
      </c>
      <c r="C43" s="77" t="s">
        <v>465</v>
      </c>
      <c r="D43" s="77" t="s">
        <v>75</v>
      </c>
      <c r="E43" s="77" t="s">
        <v>142</v>
      </c>
      <c r="F43" s="77" t="s">
        <v>412</v>
      </c>
      <c r="G43" s="77" t="s">
        <v>352</v>
      </c>
      <c r="H43" s="77" t="s">
        <v>353</v>
      </c>
      <c r="I43" s="145">
        <f t="shared" si="1"/>
        <v>548400</v>
      </c>
      <c r="J43" s="145">
        <v>548400</v>
      </c>
      <c r="K43" s="144">
        <v>548400</v>
      </c>
      <c r="L43" s="145"/>
      <c r="M43" s="145"/>
      <c r="N43" s="145"/>
      <c r="O43" s="145"/>
      <c r="P43" s="145"/>
      <c r="Q43" s="145"/>
      <c r="R43" s="145"/>
      <c r="S43" s="145"/>
      <c r="T43" s="145"/>
      <c r="U43" s="145"/>
      <c r="V43" s="145"/>
      <c r="W43" s="145"/>
    </row>
    <row r="44" ht="21.75" customHeight="1" spans="1:23">
      <c r="A44" s="77" t="s">
        <v>452</v>
      </c>
      <c r="B44" s="77" t="s">
        <v>464</v>
      </c>
      <c r="C44" s="77" t="s">
        <v>465</v>
      </c>
      <c r="D44" s="77" t="s">
        <v>75</v>
      </c>
      <c r="E44" s="77" t="s">
        <v>150</v>
      </c>
      <c r="F44" s="77" t="s">
        <v>387</v>
      </c>
      <c r="G44" s="77" t="s">
        <v>352</v>
      </c>
      <c r="H44" s="77" t="s">
        <v>353</v>
      </c>
      <c r="I44" s="145">
        <f t="shared" si="1"/>
        <v>291600</v>
      </c>
      <c r="J44" s="145">
        <v>291600</v>
      </c>
      <c r="K44" s="144">
        <v>291600</v>
      </c>
      <c r="L44" s="145"/>
      <c r="M44" s="145"/>
      <c r="N44" s="145"/>
      <c r="O44" s="145"/>
      <c r="P44" s="145"/>
      <c r="Q44" s="145"/>
      <c r="R44" s="145"/>
      <c r="S44" s="145"/>
      <c r="T44" s="145"/>
      <c r="U44" s="145"/>
      <c r="V44" s="145"/>
      <c r="W44" s="145"/>
    </row>
    <row r="45" ht="21.75" customHeight="1" spans="1:23">
      <c r="A45" s="77" t="s">
        <v>452</v>
      </c>
      <c r="B45" s="77" t="s">
        <v>464</v>
      </c>
      <c r="C45" s="77" t="s">
        <v>465</v>
      </c>
      <c r="D45" s="77" t="s">
        <v>75</v>
      </c>
      <c r="E45" s="77" t="s">
        <v>150</v>
      </c>
      <c r="F45" s="77" t="s">
        <v>387</v>
      </c>
      <c r="G45" s="77" t="s">
        <v>352</v>
      </c>
      <c r="H45" s="77" t="s">
        <v>353</v>
      </c>
      <c r="I45" s="145">
        <f t="shared" si="1"/>
        <v>16200</v>
      </c>
      <c r="J45" s="145">
        <v>16200</v>
      </c>
      <c r="K45" s="144">
        <v>16200</v>
      </c>
      <c r="L45" s="145"/>
      <c r="M45" s="145"/>
      <c r="N45" s="145"/>
      <c r="O45" s="145"/>
      <c r="P45" s="145"/>
      <c r="Q45" s="145"/>
      <c r="R45" s="145"/>
      <c r="S45" s="145"/>
      <c r="T45" s="145"/>
      <c r="U45" s="145"/>
      <c r="V45" s="145"/>
      <c r="W45" s="145"/>
    </row>
    <row r="46" ht="21.75" customHeight="1" spans="1:23">
      <c r="A46" s="77" t="s">
        <v>452</v>
      </c>
      <c r="B46" s="77" t="s">
        <v>464</v>
      </c>
      <c r="C46" s="77" t="s">
        <v>465</v>
      </c>
      <c r="D46" s="77" t="s">
        <v>75</v>
      </c>
      <c r="E46" s="77" t="s">
        <v>154</v>
      </c>
      <c r="F46" s="77" t="s">
        <v>375</v>
      </c>
      <c r="G46" s="77" t="s">
        <v>376</v>
      </c>
      <c r="H46" s="77" t="s">
        <v>377</v>
      </c>
      <c r="I46" s="145">
        <f t="shared" si="1"/>
        <v>152800</v>
      </c>
      <c r="J46" s="145">
        <v>152800</v>
      </c>
      <c r="K46" s="144">
        <v>152800</v>
      </c>
      <c r="L46" s="145"/>
      <c r="M46" s="145"/>
      <c r="N46" s="145"/>
      <c r="O46" s="145"/>
      <c r="P46" s="145"/>
      <c r="Q46" s="145"/>
      <c r="R46" s="145"/>
      <c r="S46" s="145"/>
      <c r="T46" s="145"/>
      <c r="U46" s="145"/>
      <c r="V46" s="145"/>
      <c r="W46" s="145"/>
    </row>
    <row r="47" ht="21.75" customHeight="1" spans="1:23">
      <c r="A47" s="77" t="s">
        <v>452</v>
      </c>
      <c r="B47" s="77" t="s">
        <v>464</v>
      </c>
      <c r="C47" s="77" t="s">
        <v>465</v>
      </c>
      <c r="D47" s="77" t="s">
        <v>75</v>
      </c>
      <c r="E47" s="77" t="s">
        <v>158</v>
      </c>
      <c r="F47" s="77" t="s">
        <v>381</v>
      </c>
      <c r="G47" s="77" t="s">
        <v>376</v>
      </c>
      <c r="H47" s="77" t="s">
        <v>377</v>
      </c>
      <c r="I47" s="145">
        <f t="shared" si="1"/>
        <v>85000</v>
      </c>
      <c r="J47" s="145">
        <v>85000</v>
      </c>
      <c r="K47" s="144">
        <v>85000</v>
      </c>
      <c r="L47" s="145"/>
      <c r="M47" s="145"/>
      <c r="N47" s="145"/>
      <c r="O47" s="145"/>
      <c r="P47" s="145"/>
      <c r="Q47" s="145"/>
      <c r="R47" s="145"/>
      <c r="S47" s="145"/>
      <c r="T47" s="145"/>
      <c r="U47" s="145"/>
      <c r="V47" s="145"/>
      <c r="W47" s="145"/>
    </row>
    <row r="48" ht="21.75" customHeight="1" spans="1:23">
      <c r="A48" s="77" t="s">
        <v>452</v>
      </c>
      <c r="B48" s="77" t="s">
        <v>464</v>
      </c>
      <c r="C48" s="77" t="s">
        <v>465</v>
      </c>
      <c r="D48" s="77" t="s">
        <v>75</v>
      </c>
      <c r="E48" s="77" t="s">
        <v>164</v>
      </c>
      <c r="F48" s="77" t="s">
        <v>384</v>
      </c>
      <c r="G48" s="77" t="s">
        <v>376</v>
      </c>
      <c r="H48" s="77" t="s">
        <v>377</v>
      </c>
      <c r="I48" s="145">
        <f t="shared" si="1"/>
        <v>91856</v>
      </c>
      <c r="J48" s="145">
        <v>91856</v>
      </c>
      <c r="K48" s="144">
        <v>91856</v>
      </c>
      <c r="L48" s="145"/>
      <c r="M48" s="145"/>
      <c r="N48" s="145"/>
      <c r="O48" s="145"/>
      <c r="P48" s="145"/>
      <c r="Q48" s="145"/>
      <c r="R48" s="145"/>
      <c r="S48" s="145"/>
      <c r="T48" s="145"/>
      <c r="U48" s="145"/>
      <c r="V48" s="145"/>
      <c r="W48" s="145"/>
    </row>
    <row r="49" ht="21.75" customHeight="1" spans="1:23">
      <c r="A49" s="77" t="s">
        <v>452</v>
      </c>
      <c r="B49" s="77" t="s">
        <v>464</v>
      </c>
      <c r="C49" s="77" t="s">
        <v>465</v>
      </c>
      <c r="D49" s="77" t="s">
        <v>75</v>
      </c>
      <c r="E49" s="77" t="s">
        <v>172</v>
      </c>
      <c r="F49" s="77" t="s">
        <v>402</v>
      </c>
      <c r="G49" s="77" t="s">
        <v>403</v>
      </c>
      <c r="H49" s="77" t="s">
        <v>404</v>
      </c>
      <c r="I49" s="145">
        <f t="shared" si="1"/>
        <v>1000</v>
      </c>
      <c r="J49" s="145">
        <v>1000</v>
      </c>
      <c r="K49" s="144">
        <v>1000</v>
      </c>
      <c r="L49" s="145"/>
      <c r="M49" s="145"/>
      <c r="N49" s="145"/>
      <c r="O49" s="145"/>
      <c r="P49" s="145"/>
      <c r="Q49" s="145"/>
      <c r="R49" s="145"/>
      <c r="S49" s="145"/>
      <c r="T49" s="145"/>
      <c r="U49" s="145"/>
      <c r="V49" s="145"/>
      <c r="W49" s="145"/>
    </row>
    <row r="50" ht="21.75" customHeight="1" spans="1:23">
      <c r="A50" s="77" t="s">
        <v>452</v>
      </c>
      <c r="B50" s="77" t="s">
        <v>464</v>
      </c>
      <c r="C50" s="77" t="s">
        <v>465</v>
      </c>
      <c r="D50" s="77" t="s">
        <v>75</v>
      </c>
      <c r="E50" s="77" t="s">
        <v>188</v>
      </c>
      <c r="F50" s="77" t="s">
        <v>401</v>
      </c>
      <c r="G50" s="77" t="s">
        <v>403</v>
      </c>
      <c r="H50" s="77" t="s">
        <v>404</v>
      </c>
      <c r="I50" s="145">
        <f t="shared" si="1"/>
        <v>9840</v>
      </c>
      <c r="J50" s="145">
        <v>9840</v>
      </c>
      <c r="K50" s="144">
        <v>9840</v>
      </c>
      <c r="L50" s="145"/>
      <c r="M50" s="145"/>
      <c r="N50" s="145"/>
      <c r="O50" s="145"/>
      <c r="P50" s="145"/>
      <c r="Q50" s="145"/>
      <c r="R50" s="145"/>
      <c r="S50" s="145"/>
      <c r="T50" s="145"/>
      <c r="U50" s="145"/>
      <c r="V50" s="145"/>
      <c r="W50" s="145"/>
    </row>
    <row r="51" ht="21.75" customHeight="1" spans="1:23">
      <c r="A51" s="77" t="s">
        <v>452</v>
      </c>
      <c r="B51" s="77" t="s">
        <v>466</v>
      </c>
      <c r="C51" s="77" t="s">
        <v>467</v>
      </c>
      <c r="D51" s="77" t="s">
        <v>75</v>
      </c>
      <c r="E51" s="77" t="s">
        <v>140</v>
      </c>
      <c r="F51" s="77" t="s">
        <v>390</v>
      </c>
      <c r="G51" s="77" t="s">
        <v>352</v>
      </c>
      <c r="H51" s="77" t="s">
        <v>353</v>
      </c>
      <c r="I51" s="145">
        <f t="shared" si="1"/>
        <v>10440</v>
      </c>
      <c r="J51" s="145">
        <v>10440</v>
      </c>
      <c r="K51" s="144">
        <v>10440</v>
      </c>
      <c r="L51" s="145"/>
      <c r="M51" s="145"/>
      <c r="N51" s="145"/>
      <c r="O51" s="145"/>
      <c r="P51" s="145"/>
      <c r="Q51" s="145"/>
      <c r="R51" s="145"/>
      <c r="S51" s="145"/>
      <c r="T51" s="145"/>
      <c r="U51" s="145"/>
      <c r="V51" s="145"/>
      <c r="W51" s="145"/>
    </row>
    <row r="52" ht="21.75" customHeight="1" spans="1:23">
      <c r="A52" s="77" t="s">
        <v>452</v>
      </c>
      <c r="B52" s="77" t="s">
        <v>466</v>
      </c>
      <c r="C52" s="77" t="s">
        <v>467</v>
      </c>
      <c r="D52" s="77" t="s">
        <v>75</v>
      </c>
      <c r="E52" s="77" t="s">
        <v>142</v>
      </c>
      <c r="F52" s="77" t="s">
        <v>412</v>
      </c>
      <c r="G52" s="77" t="s">
        <v>352</v>
      </c>
      <c r="H52" s="77" t="s">
        <v>353</v>
      </c>
      <c r="I52" s="145">
        <f t="shared" si="1"/>
        <v>642720</v>
      </c>
      <c r="J52" s="145">
        <v>642720</v>
      </c>
      <c r="K52" s="144">
        <v>642720</v>
      </c>
      <c r="L52" s="145"/>
      <c r="M52" s="145"/>
      <c r="N52" s="145"/>
      <c r="O52" s="145"/>
      <c r="P52" s="145"/>
      <c r="Q52" s="145"/>
      <c r="R52" s="145"/>
      <c r="S52" s="145"/>
      <c r="T52" s="145"/>
      <c r="U52" s="145"/>
      <c r="V52" s="145"/>
      <c r="W52" s="145"/>
    </row>
    <row r="53" ht="21.75" customHeight="1" spans="1:23">
      <c r="A53" s="77" t="s">
        <v>452</v>
      </c>
      <c r="B53" s="77" t="s">
        <v>466</v>
      </c>
      <c r="C53" s="77" t="s">
        <v>467</v>
      </c>
      <c r="D53" s="77" t="s">
        <v>75</v>
      </c>
      <c r="E53" s="77" t="s">
        <v>150</v>
      </c>
      <c r="F53" s="77" t="s">
        <v>387</v>
      </c>
      <c r="G53" s="77" t="s">
        <v>352</v>
      </c>
      <c r="H53" s="77" t="s">
        <v>353</v>
      </c>
      <c r="I53" s="145">
        <f t="shared" si="1"/>
        <v>37800</v>
      </c>
      <c r="J53" s="145">
        <v>37800</v>
      </c>
      <c r="K53" s="144">
        <v>37800</v>
      </c>
      <c r="L53" s="145"/>
      <c r="M53" s="145"/>
      <c r="N53" s="145"/>
      <c r="O53" s="145"/>
      <c r="P53" s="145"/>
      <c r="Q53" s="145"/>
      <c r="R53" s="145"/>
      <c r="S53" s="145"/>
      <c r="T53" s="145"/>
      <c r="U53" s="145"/>
      <c r="V53" s="145"/>
      <c r="W53" s="145"/>
    </row>
    <row r="54" ht="21.75" customHeight="1" spans="1:23">
      <c r="A54" s="77" t="s">
        <v>452</v>
      </c>
      <c r="B54" s="77" t="s">
        <v>466</v>
      </c>
      <c r="C54" s="77" t="s">
        <v>467</v>
      </c>
      <c r="D54" s="77" t="s">
        <v>75</v>
      </c>
      <c r="E54" s="77" t="s">
        <v>150</v>
      </c>
      <c r="F54" s="77" t="s">
        <v>387</v>
      </c>
      <c r="G54" s="77" t="s">
        <v>352</v>
      </c>
      <c r="H54" s="77" t="s">
        <v>353</v>
      </c>
      <c r="I54" s="145">
        <f t="shared" si="1"/>
        <v>339600</v>
      </c>
      <c r="J54" s="145">
        <v>339600</v>
      </c>
      <c r="K54" s="144">
        <v>339600</v>
      </c>
      <c r="L54" s="145"/>
      <c r="M54" s="145"/>
      <c r="N54" s="145"/>
      <c r="O54" s="145"/>
      <c r="P54" s="145"/>
      <c r="Q54" s="145"/>
      <c r="R54" s="145"/>
      <c r="S54" s="145"/>
      <c r="T54" s="145"/>
      <c r="U54" s="145"/>
      <c r="V54" s="145"/>
      <c r="W54" s="145"/>
    </row>
    <row r="55" ht="21.75" customHeight="1" spans="1:23">
      <c r="A55" s="77" t="s">
        <v>452</v>
      </c>
      <c r="B55" s="77" t="s">
        <v>466</v>
      </c>
      <c r="C55" s="77" t="s">
        <v>467</v>
      </c>
      <c r="D55" s="77" t="s">
        <v>75</v>
      </c>
      <c r="E55" s="77" t="s">
        <v>154</v>
      </c>
      <c r="F55" s="77" t="s">
        <v>375</v>
      </c>
      <c r="G55" s="77" t="s">
        <v>376</v>
      </c>
      <c r="H55" s="77" t="s">
        <v>377</v>
      </c>
      <c r="I55" s="145">
        <f t="shared" si="1"/>
        <v>609520</v>
      </c>
      <c r="J55" s="145">
        <v>609520</v>
      </c>
      <c r="K55" s="144">
        <v>609520</v>
      </c>
      <c r="L55" s="145"/>
      <c r="M55" s="145"/>
      <c r="N55" s="145"/>
      <c r="O55" s="145"/>
      <c r="P55" s="145"/>
      <c r="Q55" s="145"/>
      <c r="R55" s="145"/>
      <c r="S55" s="145"/>
      <c r="T55" s="145"/>
      <c r="U55" s="145"/>
      <c r="V55" s="145"/>
      <c r="W55" s="145"/>
    </row>
    <row r="56" ht="21.75" customHeight="1" spans="1:23">
      <c r="A56" s="77" t="s">
        <v>452</v>
      </c>
      <c r="B56" s="77" t="s">
        <v>466</v>
      </c>
      <c r="C56" s="77" t="s">
        <v>467</v>
      </c>
      <c r="D56" s="77" t="s">
        <v>75</v>
      </c>
      <c r="E56" s="77" t="s">
        <v>158</v>
      </c>
      <c r="F56" s="77" t="s">
        <v>381</v>
      </c>
      <c r="G56" s="77" t="s">
        <v>376</v>
      </c>
      <c r="H56" s="77" t="s">
        <v>377</v>
      </c>
      <c r="I56" s="145">
        <f t="shared" si="1"/>
        <v>177000</v>
      </c>
      <c r="J56" s="145">
        <v>177000</v>
      </c>
      <c r="K56" s="144">
        <v>177000</v>
      </c>
      <c r="L56" s="145"/>
      <c r="M56" s="145"/>
      <c r="N56" s="145"/>
      <c r="O56" s="145"/>
      <c r="P56" s="145"/>
      <c r="Q56" s="145"/>
      <c r="R56" s="145"/>
      <c r="S56" s="145"/>
      <c r="T56" s="145"/>
      <c r="U56" s="145"/>
      <c r="V56" s="145"/>
      <c r="W56" s="145"/>
    </row>
    <row r="57" ht="21.75" customHeight="1" spans="1:23">
      <c r="A57" s="77" t="s">
        <v>452</v>
      </c>
      <c r="B57" s="77" t="s">
        <v>466</v>
      </c>
      <c r="C57" s="77" t="s">
        <v>467</v>
      </c>
      <c r="D57" s="77" t="s">
        <v>75</v>
      </c>
      <c r="E57" s="77" t="s">
        <v>164</v>
      </c>
      <c r="F57" s="77" t="s">
        <v>384</v>
      </c>
      <c r="G57" s="77" t="s">
        <v>376</v>
      </c>
      <c r="H57" s="77" t="s">
        <v>377</v>
      </c>
      <c r="I57" s="145">
        <f t="shared" si="1"/>
        <v>227640</v>
      </c>
      <c r="J57" s="145">
        <v>227640</v>
      </c>
      <c r="K57" s="144">
        <v>227640</v>
      </c>
      <c r="L57" s="145"/>
      <c r="M57" s="145"/>
      <c r="N57" s="145"/>
      <c r="O57" s="145"/>
      <c r="P57" s="145"/>
      <c r="Q57" s="145"/>
      <c r="R57" s="145"/>
      <c r="S57" s="145"/>
      <c r="T57" s="145"/>
      <c r="U57" s="145"/>
      <c r="V57" s="145"/>
      <c r="W57" s="145"/>
    </row>
    <row r="58" ht="21.75" customHeight="1" spans="1:23">
      <c r="A58" s="77" t="s">
        <v>452</v>
      </c>
      <c r="B58" s="77" t="s">
        <v>466</v>
      </c>
      <c r="C58" s="77" t="s">
        <v>467</v>
      </c>
      <c r="D58" s="77" t="s">
        <v>75</v>
      </c>
      <c r="E58" s="77" t="s">
        <v>172</v>
      </c>
      <c r="F58" s="77" t="s">
        <v>402</v>
      </c>
      <c r="G58" s="77" t="s">
        <v>403</v>
      </c>
      <c r="H58" s="77" t="s">
        <v>404</v>
      </c>
      <c r="I58" s="145">
        <f t="shared" si="1"/>
        <v>2000</v>
      </c>
      <c r="J58" s="145">
        <v>2000</v>
      </c>
      <c r="K58" s="144">
        <v>2000</v>
      </c>
      <c r="L58" s="145"/>
      <c r="M58" s="145"/>
      <c r="N58" s="145"/>
      <c r="O58" s="145"/>
      <c r="P58" s="145"/>
      <c r="Q58" s="145"/>
      <c r="R58" s="145"/>
      <c r="S58" s="145"/>
      <c r="T58" s="145"/>
      <c r="U58" s="145"/>
      <c r="V58" s="145"/>
      <c r="W58" s="145"/>
    </row>
    <row r="59" ht="21.75" customHeight="1" spans="1:23">
      <c r="A59" s="77" t="s">
        <v>452</v>
      </c>
      <c r="B59" s="77" t="s">
        <v>466</v>
      </c>
      <c r="C59" s="77" t="s">
        <v>467</v>
      </c>
      <c r="D59" s="77" t="s">
        <v>75</v>
      </c>
      <c r="E59" s="77" t="s">
        <v>188</v>
      </c>
      <c r="F59" s="77" t="s">
        <v>401</v>
      </c>
      <c r="G59" s="77" t="s">
        <v>403</v>
      </c>
      <c r="H59" s="77" t="s">
        <v>404</v>
      </c>
      <c r="I59" s="145">
        <f t="shared" si="1"/>
        <v>12300</v>
      </c>
      <c r="J59" s="145">
        <v>12300</v>
      </c>
      <c r="K59" s="144">
        <v>12300</v>
      </c>
      <c r="L59" s="145"/>
      <c r="M59" s="145"/>
      <c r="N59" s="145"/>
      <c r="O59" s="145"/>
      <c r="P59" s="145"/>
      <c r="Q59" s="145"/>
      <c r="R59" s="145"/>
      <c r="S59" s="145"/>
      <c r="T59" s="145"/>
      <c r="U59" s="145"/>
      <c r="V59" s="145"/>
      <c r="W59" s="145"/>
    </row>
    <row r="60" ht="21.75" customHeight="1" spans="1:23">
      <c r="A60" s="77" t="s">
        <v>452</v>
      </c>
      <c r="B60" s="77" t="s">
        <v>468</v>
      </c>
      <c r="C60" s="77" t="s">
        <v>469</v>
      </c>
      <c r="D60" s="77" t="s">
        <v>75</v>
      </c>
      <c r="E60" s="77" t="s">
        <v>146</v>
      </c>
      <c r="F60" s="77" t="s">
        <v>396</v>
      </c>
      <c r="G60" s="77" t="s">
        <v>431</v>
      </c>
      <c r="H60" s="77" t="s">
        <v>432</v>
      </c>
      <c r="I60" s="145">
        <f t="shared" si="1"/>
        <v>252600</v>
      </c>
      <c r="J60" s="145">
        <v>75600</v>
      </c>
      <c r="K60" s="144">
        <v>75600</v>
      </c>
      <c r="L60" s="145"/>
      <c r="M60" s="145"/>
      <c r="N60" s="145">
        <v>150000</v>
      </c>
      <c r="O60" s="145">
        <v>27000</v>
      </c>
      <c r="P60" s="145"/>
      <c r="Q60" s="145"/>
      <c r="R60" s="145"/>
      <c r="S60" s="145"/>
      <c r="T60" s="145"/>
      <c r="U60" s="145"/>
      <c r="V60" s="145"/>
      <c r="W60" s="145"/>
    </row>
    <row r="61" ht="21.75" customHeight="1" spans="1:23">
      <c r="A61" s="77" t="s">
        <v>452</v>
      </c>
      <c r="B61" s="77" t="s">
        <v>470</v>
      </c>
      <c r="C61" s="77" t="s">
        <v>471</v>
      </c>
      <c r="D61" s="77" t="s">
        <v>75</v>
      </c>
      <c r="E61" s="77" t="s">
        <v>128</v>
      </c>
      <c r="F61" s="77" t="s">
        <v>423</v>
      </c>
      <c r="G61" s="77" t="s">
        <v>424</v>
      </c>
      <c r="H61" s="77" t="s">
        <v>425</v>
      </c>
      <c r="I61" s="145">
        <f t="shared" si="1"/>
        <v>1053920</v>
      </c>
      <c r="J61" s="145">
        <v>129600</v>
      </c>
      <c r="K61" s="144">
        <v>129600</v>
      </c>
      <c r="L61" s="145"/>
      <c r="M61" s="145"/>
      <c r="N61" s="145">
        <f>744320+180000</f>
        <v>924320</v>
      </c>
      <c r="O61" s="145"/>
      <c r="P61" s="145"/>
      <c r="Q61" s="145"/>
      <c r="R61" s="145"/>
      <c r="S61" s="145"/>
      <c r="T61" s="145"/>
      <c r="U61" s="145"/>
      <c r="V61" s="145"/>
      <c r="W61" s="145"/>
    </row>
    <row r="62" ht="21.75" customHeight="1" spans="1:23">
      <c r="A62" s="77" t="s">
        <v>452</v>
      </c>
      <c r="B62" s="77" t="s">
        <v>472</v>
      </c>
      <c r="C62" s="77" t="s">
        <v>473</v>
      </c>
      <c r="D62" s="77" t="s">
        <v>75</v>
      </c>
      <c r="E62" s="77" t="s">
        <v>108</v>
      </c>
      <c r="F62" s="77" t="s">
        <v>474</v>
      </c>
      <c r="G62" s="77" t="s">
        <v>322</v>
      </c>
      <c r="H62" s="77" t="s">
        <v>323</v>
      </c>
      <c r="I62" s="145">
        <f t="shared" si="1"/>
        <v>22000</v>
      </c>
      <c r="J62" s="145">
        <v>22000</v>
      </c>
      <c r="K62" s="144">
        <v>22000</v>
      </c>
      <c r="L62" s="145"/>
      <c r="M62" s="145"/>
      <c r="N62" s="145"/>
      <c r="O62" s="145"/>
      <c r="P62" s="145"/>
      <c r="Q62" s="145"/>
      <c r="R62" s="145"/>
      <c r="S62" s="145"/>
      <c r="T62" s="145"/>
      <c r="U62" s="145"/>
      <c r="V62" s="145"/>
      <c r="W62" s="145"/>
    </row>
    <row r="63" ht="21.75" customHeight="1" spans="1:23">
      <c r="A63" s="77" t="s">
        <v>452</v>
      </c>
      <c r="B63" s="77" t="s">
        <v>475</v>
      </c>
      <c r="C63" s="77" t="s">
        <v>476</v>
      </c>
      <c r="D63" s="77" t="s">
        <v>75</v>
      </c>
      <c r="E63" s="77" t="s">
        <v>126</v>
      </c>
      <c r="F63" s="77" t="s">
        <v>457</v>
      </c>
      <c r="G63" s="77" t="s">
        <v>431</v>
      </c>
      <c r="H63" s="77" t="s">
        <v>432</v>
      </c>
      <c r="I63" s="145">
        <f t="shared" si="1"/>
        <v>104520</v>
      </c>
      <c r="J63" s="145">
        <v>104520</v>
      </c>
      <c r="K63" s="144">
        <v>104520</v>
      </c>
      <c r="L63" s="145"/>
      <c r="M63" s="145"/>
      <c r="N63" s="145"/>
      <c r="O63" s="145"/>
      <c r="P63" s="145"/>
      <c r="Q63" s="145"/>
      <c r="R63" s="145"/>
      <c r="S63" s="145"/>
      <c r="T63" s="145"/>
      <c r="U63" s="145"/>
      <c r="V63" s="145"/>
      <c r="W63" s="145"/>
    </row>
    <row r="64" ht="21.75" customHeight="1" spans="1:23">
      <c r="A64" s="77" t="s">
        <v>452</v>
      </c>
      <c r="B64" s="77" t="s">
        <v>477</v>
      </c>
      <c r="C64" s="77" t="s">
        <v>478</v>
      </c>
      <c r="D64" s="77" t="s">
        <v>75</v>
      </c>
      <c r="E64" s="77" t="s">
        <v>124</v>
      </c>
      <c r="F64" s="77" t="s">
        <v>430</v>
      </c>
      <c r="G64" s="77" t="s">
        <v>431</v>
      </c>
      <c r="H64" s="77" t="s">
        <v>432</v>
      </c>
      <c r="I64" s="145">
        <f t="shared" si="1"/>
        <v>237850</v>
      </c>
      <c r="J64" s="145">
        <v>237850</v>
      </c>
      <c r="K64" s="144">
        <v>237850</v>
      </c>
      <c r="L64" s="145"/>
      <c r="M64" s="145"/>
      <c r="N64" s="145"/>
      <c r="O64" s="145"/>
      <c r="P64" s="145"/>
      <c r="Q64" s="145"/>
      <c r="R64" s="145"/>
      <c r="S64" s="145"/>
      <c r="T64" s="145"/>
      <c r="U64" s="145"/>
      <c r="V64" s="145"/>
      <c r="W64" s="145"/>
    </row>
    <row r="65" ht="21.75" customHeight="1" spans="1:23">
      <c r="A65" s="77" t="s">
        <v>452</v>
      </c>
      <c r="B65" s="77" t="s">
        <v>479</v>
      </c>
      <c r="C65" s="77" t="s">
        <v>480</v>
      </c>
      <c r="D65" s="77" t="s">
        <v>75</v>
      </c>
      <c r="E65" s="77" t="s">
        <v>128</v>
      </c>
      <c r="F65" s="77" t="s">
        <v>423</v>
      </c>
      <c r="G65" s="77" t="s">
        <v>431</v>
      </c>
      <c r="H65" s="77" t="s">
        <v>432</v>
      </c>
      <c r="I65" s="145">
        <f t="shared" si="1"/>
        <v>30000</v>
      </c>
      <c r="J65" s="145">
        <v>30000</v>
      </c>
      <c r="K65" s="144">
        <v>30000</v>
      </c>
      <c r="L65" s="145"/>
      <c r="M65" s="145"/>
      <c r="N65" s="145"/>
      <c r="O65" s="145"/>
      <c r="P65" s="145"/>
      <c r="Q65" s="145"/>
      <c r="R65" s="145"/>
      <c r="S65" s="145"/>
      <c r="T65" s="145"/>
      <c r="U65" s="145"/>
      <c r="V65" s="145"/>
      <c r="W65" s="145"/>
    </row>
    <row r="66" ht="21.75" customHeight="1" spans="1:23">
      <c r="A66" s="77" t="s">
        <v>452</v>
      </c>
      <c r="B66" s="77" t="s">
        <v>481</v>
      </c>
      <c r="C66" s="77" t="s">
        <v>482</v>
      </c>
      <c r="D66" s="77" t="s">
        <v>75</v>
      </c>
      <c r="E66" s="77" t="s">
        <v>126</v>
      </c>
      <c r="F66" s="77" t="s">
        <v>457</v>
      </c>
      <c r="G66" s="77" t="s">
        <v>483</v>
      </c>
      <c r="H66" s="77" t="s">
        <v>446</v>
      </c>
      <c r="I66" s="145">
        <f t="shared" si="1"/>
        <v>500000</v>
      </c>
      <c r="J66" s="145">
        <v>500000</v>
      </c>
      <c r="K66" s="144">
        <v>500000</v>
      </c>
      <c r="L66" s="145"/>
      <c r="M66" s="145"/>
      <c r="N66" s="145"/>
      <c r="O66" s="145"/>
      <c r="P66" s="145"/>
      <c r="Q66" s="145"/>
      <c r="R66" s="145"/>
      <c r="S66" s="145"/>
      <c r="T66" s="145"/>
      <c r="U66" s="145"/>
      <c r="V66" s="145"/>
      <c r="W66" s="145"/>
    </row>
    <row r="67" ht="21.75" customHeight="1" spans="1:23">
      <c r="A67" s="77" t="s">
        <v>452</v>
      </c>
      <c r="B67" s="77" t="s">
        <v>484</v>
      </c>
      <c r="C67" s="77" t="s">
        <v>485</v>
      </c>
      <c r="D67" s="77" t="s">
        <v>75</v>
      </c>
      <c r="E67" s="77" t="s">
        <v>122</v>
      </c>
      <c r="F67" s="77" t="s">
        <v>486</v>
      </c>
      <c r="G67" s="77" t="s">
        <v>431</v>
      </c>
      <c r="H67" s="77" t="s">
        <v>432</v>
      </c>
      <c r="I67" s="145">
        <f t="shared" si="1"/>
        <v>20800</v>
      </c>
      <c r="J67" s="145">
        <v>20800</v>
      </c>
      <c r="K67" s="144">
        <v>20800</v>
      </c>
      <c r="L67" s="145"/>
      <c r="M67" s="145"/>
      <c r="N67" s="145"/>
      <c r="O67" s="145"/>
      <c r="P67" s="145"/>
      <c r="Q67" s="145"/>
      <c r="R67" s="145"/>
      <c r="S67" s="145"/>
      <c r="T67" s="145"/>
      <c r="U67" s="145"/>
      <c r="V67" s="145"/>
      <c r="W67" s="145"/>
    </row>
    <row r="68" ht="21.75" customHeight="1" spans="1:23">
      <c r="A68" s="77" t="s">
        <v>378</v>
      </c>
      <c r="B68" s="216" t="s">
        <v>487</v>
      </c>
      <c r="C68" s="77" t="s">
        <v>488</v>
      </c>
      <c r="D68" s="77" t="s">
        <v>75</v>
      </c>
      <c r="E68" s="77" t="s">
        <v>146</v>
      </c>
      <c r="F68" s="77" t="s">
        <v>396</v>
      </c>
      <c r="G68" s="77" t="s">
        <v>445</v>
      </c>
      <c r="H68" s="77" t="s">
        <v>446</v>
      </c>
      <c r="I68" s="145">
        <f t="shared" si="1"/>
        <v>3180000</v>
      </c>
      <c r="J68" s="145"/>
      <c r="K68" s="144"/>
      <c r="L68" s="145"/>
      <c r="M68" s="145"/>
      <c r="N68" s="145">
        <v>3180000</v>
      </c>
      <c r="O68" s="145"/>
      <c r="P68" s="145"/>
      <c r="Q68" s="145"/>
      <c r="R68" s="145"/>
      <c r="S68" s="145"/>
      <c r="T68" s="145"/>
      <c r="U68" s="145"/>
      <c r="V68" s="145"/>
      <c r="W68" s="145"/>
    </row>
    <row r="69" ht="18.75" customHeight="1" spans="1:23">
      <c r="A69" s="35" t="s">
        <v>248</v>
      </c>
      <c r="B69" s="36"/>
      <c r="C69" s="36"/>
      <c r="D69" s="36"/>
      <c r="E69" s="36"/>
      <c r="F69" s="36"/>
      <c r="G69" s="36"/>
      <c r="H69" s="37"/>
      <c r="I69" s="144">
        <f>SUM(I9:I68)</f>
        <v>24819726.9</v>
      </c>
      <c r="J69" s="144">
        <v>20367742</v>
      </c>
      <c r="K69" s="144">
        <v>20367742</v>
      </c>
      <c r="L69" s="144">
        <v>900000</v>
      </c>
      <c r="M69" s="144"/>
      <c r="N69" s="144">
        <f>SUM(N9:N68)</f>
        <v>4397484.9</v>
      </c>
      <c r="O69" s="144">
        <f>SUM(O9:O68)</f>
        <v>54500</v>
      </c>
      <c r="P69" s="144"/>
      <c r="Q69" s="144"/>
      <c r="R69" s="144"/>
      <c r="S69" s="144"/>
      <c r="T69" s="144"/>
      <c r="U69" s="144"/>
      <c r="V69" s="144"/>
      <c r="W69" s="144"/>
    </row>
  </sheetData>
  <autoFilter ref="A4:W69">
    <extLst/>
  </autoFilter>
  <mergeCells count="28">
    <mergeCell ref="A2:W2"/>
    <mergeCell ref="A3:H3"/>
    <mergeCell ref="J4:M4"/>
    <mergeCell ref="N4:P4"/>
    <mergeCell ref="R4:W4"/>
    <mergeCell ref="A69:H6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99"/>
  <sheetViews>
    <sheetView workbookViewId="0">
      <selection activeCell="B4" sqref="B4"/>
    </sheetView>
  </sheetViews>
  <sheetFormatPr defaultColWidth="9.14285714285714" defaultRowHeight="12" customHeight="1"/>
  <cols>
    <col min="1" max="1" width="34.2857142857143" style="71" customWidth="1"/>
    <col min="2" max="2" width="29" style="71" customWidth="1"/>
    <col min="3" max="5" width="23.5714285714286" style="71" customWidth="1"/>
    <col min="6" max="6" width="11.2857142857143" style="40" customWidth="1"/>
    <col min="7" max="7" width="25.1428571428571" style="71" customWidth="1"/>
    <col min="8" max="8" width="15.5714285714286" style="40" customWidth="1"/>
    <col min="9" max="9" width="13.4285714285714" style="40" customWidth="1"/>
    <col min="10" max="10" width="18.8571428571429" style="71" customWidth="1"/>
    <col min="11" max="16384" width="9.14285714285714" style="40" customWidth="1"/>
  </cols>
  <sheetData>
    <row r="1" ht="18" customHeight="1" spans="10:10">
      <c r="J1" s="4" t="s">
        <v>489</v>
      </c>
    </row>
    <row r="2" ht="39.75" customHeight="1" spans="1:10">
      <c r="A2" s="72" t="s">
        <v>490</v>
      </c>
      <c r="B2" s="5"/>
      <c r="C2" s="5"/>
      <c r="D2" s="5"/>
      <c r="E2" s="5"/>
      <c r="F2" s="73"/>
      <c r="G2" s="5"/>
      <c r="H2" s="73"/>
      <c r="I2" s="73"/>
      <c r="J2" s="5"/>
    </row>
    <row r="3" ht="17.25" customHeight="1" spans="1:1">
      <c r="A3" s="74" t="s">
        <v>2</v>
      </c>
    </row>
    <row r="4" ht="44.25" customHeight="1" spans="1:10">
      <c r="A4" s="75" t="s">
        <v>491</v>
      </c>
      <c r="B4" s="75" t="s">
        <v>492</v>
      </c>
      <c r="C4" s="75" t="s">
        <v>493</v>
      </c>
      <c r="D4" s="75" t="s">
        <v>494</v>
      </c>
      <c r="E4" s="75" t="s">
        <v>495</v>
      </c>
      <c r="F4" s="76" t="s">
        <v>496</v>
      </c>
      <c r="G4" s="75" t="s">
        <v>497</v>
      </c>
      <c r="H4" s="76" t="s">
        <v>498</v>
      </c>
      <c r="I4" s="76" t="s">
        <v>499</v>
      </c>
      <c r="J4" s="75" t="s">
        <v>500</v>
      </c>
    </row>
    <row r="5" ht="18.75" customHeight="1" spans="1:10">
      <c r="A5" s="148">
        <v>1</v>
      </c>
      <c r="B5" s="148">
        <v>2</v>
      </c>
      <c r="C5" s="148">
        <v>3</v>
      </c>
      <c r="D5" s="148">
        <v>4</v>
      </c>
      <c r="E5" s="148">
        <v>5</v>
      </c>
      <c r="F5" s="38">
        <v>6</v>
      </c>
      <c r="G5" s="148">
        <v>7</v>
      </c>
      <c r="H5" s="38">
        <v>8</v>
      </c>
      <c r="I5" s="38">
        <v>9</v>
      </c>
      <c r="J5" s="148">
        <v>10</v>
      </c>
    </row>
    <row r="6" ht="42" customHeight="1" spans="1:10">
      <c r="A6" s="31" t="s">
        <v>75</v>
      </c>
      <c r="B6" s="77"/>
      <c r="C6" s="77"/>
      <c r="D6" s="77"/>
      <c r="E6" s="78"/>
      <c r="F6" s="79"/>
      <c r="G6" s="78"/>
      <c r="H6" s="79"/>
      <c r="I6" s="79"/>
      <c r="J6" s="78"/>
    </row>
    <row r="7" ht="42" customHeight="1" spans="1:10">
      <c r="A7" s="31" t="s">
        <v>75</v>
      </c>
      <c r="B7" s="22" t="s">
        <v>238</v>
      </c>
      <c r="C7" s="22" t="s">
        <v>238</v>
      </c>
      <c r="D7" s="22" t="s">
        <v>238</v>
      </c>
      <c r="E7" s="31" t="s">
        <v>238</v>
      </c>
      <c r="F7" s="22" t="s">
        <v>238</v>
      </c>
      <c r="G7" s="31" t="s">
        <v>238</v>
      </c>
      <c r="H7" s="22" t="s">
        <v>238</v>
      </c>
      <c r="I7" s="22" t="s">
        <v>238</v>
      </c>
      <c r="J7" s="31" t="s">
        <v>238</v>
      </c>
    </row>
    <row r="8" ht="42.75" customHeight="1" spans="1:10">
      <c r="A8" s="149" t="s">
        <v>501</v>
      </c>
      <c r="B8" s="149" t="s">
        <v>502</v>
      </c>
      <c r="C8" s="22" t="s">
        <v>503</v>
      </c>
      <c r="D8" s="22" t="s">
        <v>504</v>
      </c>
      <c r="E8" s="31" t="s">
        <v>505</v>
      </c>
      <c r="F8" s="22" t="s">
        <v>506</v>
      </c>
      <c r="G8" s="31" t="s">
        <v>507</v>
      </c>
      <c r="H8" s="22" t="s">
        <v>508</v>
      </c>
      <c r="I8" s="22" t="s">
        <v>509</v>
      </c>
      <c r="J8" s="31" t="s">
        <v>505</v>
      </c>
    </row>
    <row r="9" ht="42.75" customHeight="1" spans="1:10">
      <c r="A9" s="150"/>
      <c r="B9" s="150"/>
      <c r="C9" s="22" t="s">
        <v>503</v>
      </c>
      <c r="D9" s="22" t="s">
        <v>510</v>
      </c>
      <c r="E9" s="31" t="s">
        <v>511</v>
      </c>
      <c r="F9" s="22" t="s">
        <v>512</v>
      </c>
      <c r="G9" s="31" t="s">
        <v>513</v>
      </c>
      <c r="H9" s="22" t="s">
        <v>514</v>
      </c>
      <c r="I9" s="22" t="s">
        <v>509</v>
      </c>
      <c r="J9" s="31" t="s">
        <v>511</v>
      </c>
    </row>
    <row r="10" ht="42.75" customHeight="1" spans="1:10">
      <c r="A10" s="150"/>
      <c r="B10" s="150"/>
      <c r="C10" s="22" t="s">
        <v>503</v>
      </c>
      <c r="D10" s="22" t="s">
        <v>515</v>
      </c>
      <c r="E10" s="31" t="s">
        <v>516</v>
      </c>
      <c r="F10" s="22" t="s">
        <v>512</v>
      </c>
      <c r="G10" s="31" t="s">
        <v>517</v>
      </c>
      <c r="H10" s="22" t="s">
        <v>514</v>
      </c>
      <c r="I10" s="22" t="s">
        <v>509</v>
      </c>
      <c r="J10" s="31" t="s">
        <v>518</v>
      </c>
    </row>
    <row r="11" ht="42.75" customHeight="1" spans="1:10">
      <c r="A11" s="150"/>
      <c r="B11" s="150"/>
      <c r="C11" s="22" t="s">
        <v>519</v>
      </c>
      <c r="D11" s="22" t="s">
        <v>520</v>
      </c>
      <c r="E11" s="31" t="s">
        <v>521</v>
      </c>
      <c r="F11" s="22" t="s">
        <v>512</v>
      </c>
      <c r="G11" s="31" t="s">
        <v>513</v>
      </c>
      <c r="H11" s="22" t="s">
        <v>514</v>
      </c>
      <c r="I11" s="22" t="s">
        <v>509</v>
      </c>
      <c r="J11" s="31" t="s">
        <v>521</v>
      </c>
    </row>
    <row r="12" ht="42.75" customHeight="1" spans="1:10">
      <c r="A12" s="150"/>
      <c r="B12" s="150"/>
      <c r="C12" s="22" t="s">
        <v>519</v>
      </c>
      <c r="D12" s="22" t="s">
        <v>520</v>
      </c>
      <c r="E12" s="31" t="s">
        <v>522</v>
      </c>
      <c r="F12" s="22" t="s">
        <v>512</v>
      </c>
      <c r="G12" s="31" t="s">
        <v>523</v>
      </c>
      <c r="H12" s="22" t="s">
        <v>514</v>
      </c>
      <c r="I12" s="22" t="s">
        <v>509</v>
      </c>
      <c r="J12" s="31" t="s">
        <v>522</v>
      </c>
    </row>
    <row r="13" ht="42.75" customHeight="1" spans="1:10">
      <c r="A13" s="150"/>
      <c r="B13" s="150"/>
      <c r="C13" s="22" t="s">
        <v>519</v>
      </c>
      <c r="D13" s="22" t="s">
        <v>524</v>
      </c>
      <c r="E13" s="31" t="s">
        <v>525</v>
      </c>
      <c r="F13" s="22" t="s">
        <v>512</v>
      </c>
      <c r="G13" s="31" t="s">
        <v>526</v>
      </c>
      <c r="H13" s="22" t="s">
        <v>514</v>
      </c>
      <c r="I13" s="22" t="s">
        <v>509</v>
      </c>
      <c r="J13" s="31" t="s">
        <v>527</v>
      </c>
    </row>
    <row r="14" ht="42.75" customHeight="1" spans="1:10">
      <c r="A14" s="151"/>
      <c r="B14" s="151"/>
      <c r="C14" s="22" t="s">
        <v>528</v>
      </c>
      <c r="D14" s="22" t="s">
        <v>529</v>
      </c>
      <c r="E14" s="31" t="s">
        <v>530</v>
      </c>
      <c r="F14" s="22" t="s">
        <v>506</v>
      </c>
      <c r="G14" s="31" t="s">
        <v>531</v>
      </c>
      <c r="H14" s="22" t="s">
        <v>514</v>
      </c>
      <c r="I14" s="22" t="s">
        <v>509</v>
      </c>
      <c r="J14" s="31" t="s">
        <v>532</v>
      </c>
    </row>
    <row r="15" ht="42.75" customHeight="1" spans="1:10">
      <c r="A15" s="149" t="s">
        <v>533</v>
      </c>
      <c r="B15" s="149" t="s">
        <v>534</v>
      </c>
      <c r="C15" s="22" t="s">
        <v>503</v>
      </c>
      <c r="D15" s="22" t="s">
        <v>504</v>
      </c>
      <c r="E15" s="31" t="s">
        <v>535</v>
      </c>
      <c r="F15" s="22" t="s">
        <v>506</v>
      </c>
      <c r="G15" s="31" t="s">
        <v>536</v>
      </c>
      <c r="H15" s="22" t="s">
        <v>508</v>
      </c>
      <c r="I15" s="22" t="s">
        <v>509</v>
      </c>
      <c r="J15" s="31" t="s">
        <v>535</v>
      </c>
    </row>
    <row r="16" ht="42.75" customHeight="1" spans="1:10">
      <c r="A16" s="150"/>
      <c r="B16" s="150"/>
      <c r="C16" s="22" t="s">
        <v>503</v>
      </c>
      <c r="D16" s="22" t="s">
        <v>504</v>
      </c>
      <c r="E16" s="31" t="s">
        <v>537</v>
      </c>
      <c r="F16" s="22" t="s">
        <v>506</v>
      </c>
      <c r="G16" s="31" t="s">
        <v>538</v>
      </c>
      <c r="H16" s="22" t="s">
        <v>539</v>
      </c>
      <c r="I16" s="22" t="s">
        <v>509</v>
      </c>
      <c r="J16" s="31" t="s">
        <v>537</v>
      </c>
    </row>
    <row r="17" ht="42.75" customHeight="1" spans="1:10">
      <c r="A17" s="150"/>
      <c r="B17" s="150"/>
      <c r="C17" s="22" t="s">
        <v>503</v>
      </c>
      <c r="D17" s="22" t="s">
        <v>510</v>
      </c>
      <c r="E17" s="31" t="s">
        <v>540</v>
      </c>
      <c r="F17" s="22" t="s">
        <v>512</v>
      </c>
      <c r="G17" s="31" t="s">
        <v>513</v>
      </c>
      <c r="H17" s="22" t="s">
        <v>514</v>
      </c>
      <c r="I17" s="22" t="s">
        <v>509</v>
      </c>
      <c r="J17" s="31" t="s">
        <v>540</v>
      </c>
    </row>
    <row r="18" ht="42.75" customHeight="1" spans="1:10">
      <c r="A18" s="150"/>
      <c r="B18" s="150"/>
      <c r="C18" s="22" t="s">
        <v>503</v>
      </c>
      <c r="D18" s="22" t="s">
        <v>510</v>
      </c>
      <c r="E18" s="31" t="s">
        <v>541</v>
      </c>
      <c r="F18" s="22" t="s">
        <v>512</v>
      </c>
      <c r="G18" s="31" t="s">
        <v>513</v>
      </c>
      <c r="H18" s="22" t="s">
        <v>514</v>
      </c>
      <c r="I18" s="22" t="s">
        <v>509</v>
      </c>
      <c r="J18" s="31" t="s">
        <v>541</v>
      </c>
    </row>
    <row r="19" ht="42.75" customHeight="1" spans="1:10">
      <c r="A19" s="150"/>
      <c r="B19" s="150"/>
      <c r="C19" s="22" t="s">
        <v>503</v>
      </c>
      <c r="D19" s="22" t="s">
        <v>515</v>
      </c>
      <c r="E19" s="31" t="s">
        <v>542</v>
      </c>
      <c r="F19" s="22" t="s">
        <v>512</v>
      </c>
      <c r="G19" s="31" t="s">
        <v>513</v>
      </c>
      <c r="H19" s="22" t="s">
        <v>514</v>
      </c>
      <c r="I19" s="22" t="s">
        <v>509</v>
      </c>
      <c r="J19" s="31" t="s">
        <v>542</v>
      </c>
    </row>
    <row r="20" ht="42.75" customHeight="1" spans="1:10">
      <c r="A20" s="150"/>
      <c r="B20" s="150"/>
      <c r="C20" s="22" t="s">
        <v>519</v>
      </c>
      <c r="D20" s="22" t="s">
        <v>520</v>
      </c>
      <c r="E20" s="31" t="s">
        <v>543</v>
      </c>
      <c r="F20" s="22" t="s">
        <v>512</v>
      </c>
      <c r="G20" s="31" t="s">
        <v>544</v>
      </c>
      <c r="H20" s="22" t="s">
        <v>514</v>
      </c>
      <c r="I20" s="22" t="s">
        <v>509</v>
      </c>
      <c r="J20" s="31" t="s">
        <v>543</v>
      </c>
    </row>
    <row r="21" ht="42.75" customHeight="1" spans="1:10">
      <c r="A21" s="150"/>
      <c r="B21" s="150"/>
      <c r="C21" s="22" t="s">
        <v>519</v>
      </c>
      <c r="D21" s="22" t="s">
        <v>520</v>
      </c>
      <c r="E21" s="31" t="s">
        <v>521</v>
      </c>
      <c r="F21" s="22" t="s">
        <v>506</v>
      </c>
      <c r="G21" s="31" t="s">
        <v>513</v>
      </c>
      <c r="H21" s="22" t="s">
        <v>514</v>
      </c>
      <c r="I21" s="22" t="s">
        <v>509</v>
      </c>
      <c r="J21" s="31" t="s">
        <v>521</v>
      </c>
    </row>
    <row r="22" ht="42.75" customHeight="1" spans="1:10">
      <c r="A22" s="151"/>
      <c r="B22" s="151"/>
      <c r="C22" s="22" t="s">
        <v>528</v>
      </c>
      <c r="D22" s="22" t="s">
        <v>529</v>
      </c>
      <c r="E22" s="31" t="s">
        <v>545</v>
      </c>
      <c r="F22" s="22" t="s">
        <v>506</v>
      </c>
      <c r="G22" s="31" t="s">
        <v>538</v>
      </c>
      <c r="H22" s="22" t="s">
        <v>514</v>
      </c>
      <c r="I22" s="22" t="s">
        <v>509</v>
      </c>
      <c r="J22" s="31" t="s">
        <v>545</v>
      </c>
    </row>
    <row r="23" ht="42.75" customHeight="1" spans="1:10">
      <c r="A23" s="149" t="s">
        <v>546</v>
      </c>
      <c r="B23" s="149" t="s">
        <v>547</v>
      </c>
      <c r="C23" s="22" t="s">
        <v>503</v>
      </c>
      <c r="D23" s="22" t="s">
        <v>504</v>
      </c>
      <c r="E23" s="31" t="s">
        <v>548</v>
      </c>
      <c r="F23" s="22" t="s">
        <v>512</v>
      </c>
      <c r="G23" s="31" t="s">
        <v>92</v>
      </c>
      <c r="H23" s="22" t="s">
        <v>508</v>
      </c>
      <c r="I23" s="22" t="s">
        <v>509</v>
      </c>
      <c r="J23" s="31" t="s">
        <v>548</v>
      </c>
    </row>
    <row r="24" ht="42.75" customHeight="1" spans="1:10">
      <c r="A24" s="150"/>
      <c r="B24" s="150"/>
      <c r="C24" s="22" t="s">
        <v>503</v>
      </c>
      <c r="D24" s="22" t="s">
        <v>510</v>
      </c>
      <c r="E24" s="31" t="s">
        <v>549</v>
      </c>
      <c r="F24" s="22" t="s">
        <v>512</v>
      </c>
      <c r="G24" s="31" t="s">
        <v>513</v>
      </c>
      <c r="H24" s="22" t="s">
        <v>514</v>
      </c>
      <c r="I24" s="22" t="s">
        <v>509</v>
      </c>
      <c r="J24" s="31" t="s">
        <v>549</v>
      </c>
    </row>
    <row r="25" ht="42.75" customHeight="1" spans="1:10">
      <c r="A25" s="150"/>
      <c r="B25" s="150"/>
      <c r="C25" s="22" t="s">
        <v>503</v>
      </c>
      <c r="D25" s="22" t="s">
        <v>515</v>
      </c>
      <c r="E25" s="31" t="s">
        <v>550</v>
      </c>
      <c r="F25" s="22" t="s">
        <v>512</v>
      </c>
      <c r="G25" s="31" t="s">
        <v>513</v>
      </c>
      <c r="H25" s="22" t="s">
        <v>514</v>
      </c>
      <c r="I25" s="22" t="s">
        <v>509</v>
      </c>
      <c r="J25" s="31" t="s">
        <v>550</v>
      </c>
    </row>
    <row r="26" ht="42.75" customHeight="1" spans="1:10">
      <c r="A26" s="150"/>
      <c r="B26" s="150"/>
      <c r="C26" s="22" t="s">
        <v>503</v>
      </c>
      <c r="D26" s="22" t="s">
        <v>551</v>
      </c>
      <c r="E26" s="31" t="s">
        <v>552</v>
      </c>
      <c r="F26" s="22" t="s">
        <v>512</v>
      </c>
      <c r="G26" s="31" t="s">
        <v>553</v>
      </c>
      <c r="H26" s="22" t="s">
        <v>554</v>
      </c>
      <c r="I26" s="22" t="s">
        <v>509</v>
      </c>
      <c r="J26" s="31" t="s">
        <v>555</v>
      </c>
    </row>
    <row r="27" ht="42.75" customHeight="1" spans="1:10">
      <c r="A27" s="150"/>
      <c r="B27" s="150"/>
      <c r="C27" s="22" t="s">
        <v>519</v>
      </c>
      <c r="D27" s="22" t="s">
        <v>520</v>
      </c>
      <c r="E27" s="31" t="s">
        <v>556</v>
      </c>
      <c r="F27" s="22" t="s">
        <v>512</v>
      </c>
      <c r="G27" s="31" t="s">
        <v>513</v>
      </c>
      <c r="H27" s="22" t="s">
        <v>514</v>
      </c>
      <c r="I27" s="22" t="s">
        <v>509</v>
      </c>
      <c r="J27" s="31" t="s">
        <v>556</v>
      </c>
    </row>
    <row r="28" ht="42.75" customHeight="1" spans="1:10">
      <c r="A28" s="151"/>
      <c r="B28" s="151"/>
      <c r="C28" s="22" t="s">
        <v>528</v>
      </c>
      <c r="D28" s="22" t="s">
        <v>529</v>
      </c>
      <c r="E28" s="31" t="s">
        <v>530</v>
      </c>
      <c r="F28" s="22" t="s">
        <v>506</v>
      </c>
      <c r="G28" s="31" t="s">
        <v>538</v>
      </c>
      <c r="H28" s="22" t="s">
        <v>514</v>
      </c>
      <c r="I28" s="22" t="s">
        <v>509</v>
      </c>
      <c r="J28" s="31" t="s">
        <v>530</v>
      </c>
    </row>
    <row r="29" ht="42.75" customHeight="1" spans="1:10">
      <c r="A29" s="149" t="s">
        <v>557</v>
      </c>
      <c r="B29" s="149" t="s">
        <v>558</v>
      </c>
      <c r="C29" s="22" t="s">
        <v>503</v>
      </c>
      <c r="D29" s="22" t="s">
        <v>504</v>
      </c>
      <c r="E29" s="31" t="s">
        <v>559</v>
      </c>
      <c r="F29" s="22" t="s">
        <v>512</v>
      </c>
      <c r="G29" s="31" t="s">
        <v>90</v>
      </c>
      <c r="H29" s="22" t="s">
        <v>508</v>
      </c>
      <c r="I29" s="22" t="s">
        <v>509</v>
      </c>
      <c r="J29" s="31" t="s">
        <v>559</v>
      </c>
    </row>
    <row r="30" ht="42.75" customHeight="1" spans="1:10">
      <c r="A30" s="150"/>
      <c r="B30" s="150"/>
      <c r="C30" s="22" t="s">
        <v>503</v>
      </c>
      <c r="D30" s="22" t="s">
        <v>515</v>
      </c>
      <c r="E30" s="31" t="s">
        <v>560</v>
      </c>
      <c r="F30" s="22" t="s">
        <v>512</v>
      </c>
      <c r="G30" s="31" t="s">
        <v>513</v>
      </c>
      <c r="H30" s="22" t="s">
        <v>514</v>
      </c>
      <c r="I30" s="22" t="s">
        <v>509</v>
      </c>
      <c r="J30" s="31" t="s">
        <v>560</v>
      </c>
    </row>
    <row r="31" ht="42.75" customHeight="1" spans="1:10">
      <c r="A31" s="150"/>
      <c r="B31" s="150"/>
      <c r="C31" s="22" t="s">
        <v>503</v>
      </c>
      <c r="D31" s="22" t="s">
        <v>551</v>
      </c>
      <c r="E31" s="31" t="s">
        <v>552</v>
      </c>
      <c r="F31" s="22" t="s">
        <v>512</v>
      </c>
      <c r="G31" s="31" t="s">
        <v>561</v>
      </c>
      <c r="H31" s="22" t="s">
        <v>554</v>
      </c>
      <c r="I31" s="22" t="s">
        <v>509</v>
      </c>
      <c r="J31" s="31" t="s">
        <v>562</v>
      </c>
    </row>
    <row r="32" ht="42.75" customHeight="1" spans="1:10">
      <c r="A32" s="150"/>
      <c r="B32" s="150"/>
      <c r="C32" s="22" t="s">
        <v>519</v>
      </c>
      <c r="D32" s="22" t="s">
        <v>520</v>
      </c>
      <c r="E32" s="31" t="s">
        <v>563</v>
      </c>
      <c r="F32" s="22" t="s">
        <v>512</v>
      </c>
      <c r="G32" s="31" t="s">
        <v>513</v>
      </c>
      <c r="H32" s="22" t="s">
        <v>514</v>
      </c>
      <c r="I32" s="22" t="s">
        <v>509</v>
      </c>
      <c r="J32" s="31" t="s">
        <v>564</v>
      </c>
    </row>
    <row r="33" ht="42.75" customHeight="1" spans="1:10">
      <c r="A33" s="151"/>
      <c r="B33" s="151"/>
      <c r="C33" s="22" t="s">
        <v>528</v>
      </c>
      <c r="D33" s="22" t="s">
        <v>529</v>
      </c>
      <c r="E33" s="31" t="s">
        <v>565</v>
      </c>
      <c r="F33" s="22" t="s">
        <v>512</v>
      </c>
      <c r="G33" s="31" t="s">
        <v>536</v>
      </c>
      <c r="H33" s="22" t="s">
        <v>514</v>
      </c>
      <c r="I33" s="22" t="s">
        <v>509</v>
      </c>
      <c r="J33" s="31" t="s">
        <v>565</v>
      </c>
    </row>
    <row r="34" ht="42.75" customHeight="1" spans="1:10">
      <c r="A34" s="149" t="s">
        <v>566</v>
      </c>
      <c r="B34" s="149" t="s">
        <v>567</v>
      </c>
      <c r="C34" s="22" t="s">
        <v>503</v>
      </c>
      <c r="D34" s="22" t="s">
        <v>504</v>
      </c>
      <c r="E34" s="31" t="s">
        <v>568</v>
      </c>
      <c r="F34" s="22" t="s">
        <v>512</v>
      </c>
      <c r="G34" s="31" t="s">
        <v>513</v>
      </c>
      <c r="H34" s="22" t="s">
        <v>514</v>
      </c>
      <c r="I34" s="22" t="s">
        <v>509</v>
      </c>
      <c r="J34" s="31" t="s">
        <v>569</v>
      </c>
    </row>
    <row r="35" ht="42.75" customHeight="1" spans="1:10">
      <c r="A35" s="150"/>
      <c r="B35" s="150"/>
      <c r="C35" s="22" t="s">
        <v>503</v>
      </c>
      <c r="D35" s="22" t="s">
        <v>504</v>
      </c>
      <c r="E35" s="31" t="s">
        <v>570</v>
      </c>
      <c r="F35" s="22" t="s">
        <v>512</v>
      </c>
      <c r="G35" s="31" t="s">
        <v>95</v>
      </c>
      <c r="H35" s="22" t="s">
        <v>508</v>
      </c>
      <c r="I35" s="22" t="s">
        <v>509</v>
      </c>
      <c r="J35" s="31" t="s">
        <v>571</v>
      </c>
    </row>
    <row r="36" ht="42.75" customHeight="1" spans="1:10">
      <c r="A36" s="150"/>
      <c r="B36" s="150"/>
      <c r="C36" s="22" t="s">
        <v>503</v>
      </c>
      <c r="D36" s="22" t="s">
        <v>504</v>
      </c>
      <c r="E36" s="31" t="s">
        <v>572</v>
      </c>
      <c r="F36" s="22" t="s">
        <v>512</v>
      </c>
      <c r="G36" s="31" t="s">
        <v>93</v>
      </c>
      <c r="H36" s="22" t="s">
        <v>573</v>
      </c>
      <c r="I36" s="22" t="s">
        <v>509</v>
      </c>
      <c r="J36" s="31" t="s">
        <v>574</v>
      </c>
    </row>
    <row r="37" ht="42.75" customHeight="1" spans="1:10">
      <c r="A37" s="150"/>
      <c r="B37" s="150"/>
      <c r="C37" s="22" t="s">
        <v>503</v>
      </c>
      <c r="D37" s="22" t="s">
        <v>510</v>
      </c>
      <c r="E37" s="31" t="s">
        <v>575</v>
      </c>
      <c r="F37" s="22" t="s">
        <v>512</v>
      </c>
      <c r="G37" s="31" t="s">
        <v>513</v>
      </c>
      <c r="H37" s="22" t="s">
        <v>514</v>
      </c>
      <c r="I37" s="22" t="s">
        <v>509</v>
      </c>
      <c r="J37" s="31" t="s">
        <v>576</v>
      </c>
    </row>
    <row r="38" ht="42.75" customHeight="1" spans="1:10">
      <c r="A38" s="150"/>
      <c r="B38" s="150"/>
      <c r="C38" s="22" t="s">
        <v>503</v>
      </c>
      <c r="D38" s="22" t="s">
        <v>510</v>
      </c>
      <c r="E38" s="31" t="s">
        <v>577</v>
      </c>
      <c r="F38" s="22" t="s">
        <v>512</v>
      </c>
      <c r="G38" s="31" t="s">
        <v>513</v>
      </c>
      <c r="H38" s="22" t="s">
        <v>514</v>
      </c>
      <c r="I38" s="22" t="s">
        <v>509</v>
      </c>
      <c r="J38" s="31" t="s">
        <v>578</v>
      </c>
    </row>
    <row r="39" ht="42.75" customHeight="1" spans="1:10">
      <c r="A39" s="150"/>
      <c r="B39" s="150"/>
      <c r="C39" s="22" t="s">
        <v>503</v>
      </c>
      <c r="D39" s="22" t="s">
        <v>515</v>
      </c>
      <c r="E39" s="31" t="s">
        <v>579</v>
      </c>
      <c r="F39" s="22" t="s">
        <v>512</v>
      </c>
      <c r="G39" s="31" t="s">
        <v>513</v>
      </c>
      <c r="H39" s="22" t="s">
        <v>514</v>
      </c>
      <c r="I39" s="22" t="s">
        <v>509</v>
      </c>
      <c r="J39" s="31" t="s">
        <v>580</v>
      </c>
    </row>
    <row r="40" ht="42.75" customHeight="1" spans="1:10">
      <c r="A40" s="150"/>
      <c r="B40" s="150"/>
      <c r="C40" s="22" t="s">
        <v>519</v>
      </c>
      <c r="D40" s="22" t="s">
        <v>520</v>
      </c>
      <c r="E40" s="31" t="s">
        <v>581</v>
      </c>
      <c r="F40" s="22" t="s">
        <v>512</v>
      </c>
      <c r="G40" s="31" t="s">
        <v>582</v>
      </c>
      <c r="H40" s="22" t="s">
        <v>514</v>
      </c>
      <c r="I40" s="22" t="s">
        <v>509</v>
      </c>
      <c r="J40" s="31" t="s">
        <v>581</v>
      </c>
    </row>
    <row r="41" ht="42.75" customHeight="1" spans="1:10">
      <c r="A41" s="151"/>
      <c r="B41" s="151"/>
      <c r="C41" s="22" t="s">
        <v>528</v>
      </c>
      <c r="D41" s="22" t="s">
        <v>529</v>
      </c>
      <c r="E41" s="31" t="s">
        <v>530</v>
      </c>
      <c r="F41" s="22" t="s">
        <v>506</v>
      </c>
      <c r="G41" s="31" t="s">
        <v>538</v>
      </c>
      <c r="H41" s="22" t="s">
        <v>514</v>
      </c>
      <c r="I41" s="22" t="s">
        <v>509</v>
      </c>
      <c r="J41" s="31" t="s">
        <v>583</v>
      </c>
    </row>
    <row r="42" ht="42.75" customHeight="1" spans="1:10">
      <c r="A42" s="149" t="s">
        <v>584</v>
      </c>
      <c r="B42" s="149" t="s">
        <v>585</v>
      </c>
      <c r="C42" s="22" t="s">
        <v>503</v>
      </c>
      <c r="D42" s="22" t="s">
        <v>504</v>
      </c>
      <c r="E42" s="31" t="s">
        <v>586</v>
      </c>
      <c r="F42" s="22" t="s">
        <v>506</v>
      </c>
      <c r="G42" s="31" t="s">
        <v>587</v>
      </c>
      <c r="H42" s="22" t="s">
        <v>588</v>
      </c>
      <c r="I42" s="22" t="s">
        <v>509</v>
      </c>
      <c r="J42" s="31" t="s">
        <v>589</v>
      </c>
    </row>
    <row r="43" ht="42.75" customHeight="1" spans="1:10">
      <c r="A43" s="150"/>
      <c r="B43" s="150"/>
      <c r="C43" s="22" t="s">
        <v>503</v>
      </c>
      <c r="D43" s="22" t="s">
        <v>504</v>
      </c>
      <c r="E43" s="31" t="s">
        <v>590</v>
      </c>
      <c r="F43" s="22" t="s">
        <v>512</v>
      </c>
      <c r="G43" s="31" t="s">
        <v>591</v>
      </c>
      <c r="H43" s="22" t="s">
        <v>592</v>
      </c>
      <c r="I43" s="22" t="s">
        <v>509</v>
      </c>
      <c r="J43" s="31" t="s">
        <v>590</v>
      </c>
    </row>
    <row r="44" ht="42.75" customHeight="1" spans="1:10">
      <c r="A44" s="150"/>
      <c r="B44" s="150"/>
      <c r="C44" s="22" t="s">
        <v>503</v>
      </c>
      <c r="D44" s="22" t="s">
        <v>504</v>
      </c>
      <c r="E44" s="31" t="s">
        <v>593</v>
      </c>
      <c r="F44" s="22" t="s">
        <v>512</v>
      </c>
      <c r="G44" s="31" t="s">
        <v>94</v>
      </c>
      <c r="H44" s="22" t="s">
        <v>594</v>
      </c>
      <c r="I44" s="22" t="s">
        <v>509</v>
      </c>
      <c r="J44" s="31" t="s">
        <v>593</v>
      </c>
    </row>
    <row r="45" ht="42.75" customHeight="1" spans="1:10">
      <c r="A45" s="150"/>
      <c r="B45" s="150"/>
      <c r="C45" s="22" t="s">
        <v>503</v>
      </c>
      <c r="D45" s="22" t="s">
        <v>504</v>
      </c>
      <c r="E45" s="31" t="s">
        <v>595</v>
      </c>
      <c r="F45" s="22" t="s">
        <v>512</v>
      </c>
      <c r="G45" s="31" t="s">
        <v>93</v>
      </c>
      <c r="H45" s="22" t="s">
        <v>594</v>
      </c>
      <c r="I45" s="22" t="s">
        <v>509</v>
      </c>
      <c r="J45" s="31" t="s">
        <v>595</v>
      </c>
    </row>
    <row r="46" ht="42.75" customHeight="1" spans="1:10">
      <c r="A46" s="150"/>
      <c r="B46" s="150"/>
      <c r="C46" s="22" t="s">
        <v>503</v>
      </c>
      <c r="D46" s="22" t="s">
        <v>510</v>
      </c>
      <c r="E46" s="31" t="s">
        <v>596</v>
      </c>
      <c r="F46" s="22" t="s">
        <v>512</v>
      </c>
      <c r="G46" s="31" t="s">
        <v>513</v>
      </c>
      <c r="H46" s="22" t="s">
        <v>514</v>
      </c>
      <c r="I46" s="22" t="s">
        <v>597</v>
      </c>
      <c r="J46" s="31" t="s">
        <v>589</v>
      </c>
    </row>
    <row r="47" ht="42.75" customHeight="1" spans="1:10">
      <c r="A47" s="150"/>
      <c r="B47" s="150"/>
      <c r="C47" s="22" t="s">
        <v>503</v>
      </c>
      <c r="D47" s="22" t="s">
        <v>510</v>
      </c>
      <c r="E47" s="31" t="s">
        <v>598</v>
      </c>
      <c r="F47" s="22" t="s">
        <v>512</v>
      </c>
      <c r="G47" s="31" t="s">
        <v>513</v>
      </c>
      <c r="H47" s="22" t="s">
        <v>514</v>
      </c>
      <c r="I47" s="22" t="s">
        <v>597</v>
      </c>
      <c r="J47" s="31" t="s">
        <v>599</v>
      </c>
    </row>
    <row r="48" ht="42.75" customHeight="1" spans="1:10">
      <c r="A48" s="150"/>
      <c r="B48" s="150"/>
      <c r="C48" s="22" t="s">
        <v>503</v>
      </c>
      <c r="D48" s="22" t="s">
        <v>510</v>
      </c>
      <c r="E48" s="31" t="s">
        <v>600</v>
      </c>
      <c r="F48" s="22" t="s">
        <v>512</v>
      </c>
      <c r="G48" s="31" t="s">
        <v>513</v>
      </c>
      <c r="H48" s="22" t="s">
        <v>514</v>
      </c>
      <c r="I48" s="22" t="s">
        <v>597</v>
      </c>
      <c r="J48" s="31" t="s">
        <v>593</v>
      </c>
    </row>
    <row r="49" ht="42.75" customHeight="1" spans="1:10">
      <c r="A49" s="150"/>
      <c r="B49" s="150"/>
      <c r="C49" s="22" t="s">
        <v>503</v>
      </c>
      <c r="D49" s="22" t="s">
        <v>510</v>
      </c>
      <c r="E49" s="31" t="s">
        <v>601</v>
      </c>
      <c r="F49" s="22" t="s">
        <v>512</v>
      </c>
      <c r="G49" s="31" t="s">
        <v>513</v>
      </c>
      <c r="H49" s="22" t="s">
        <v>514</v>
      </c>
      <c r="I49" s="22" t="s">
        <v>597</v>
      </c>
      <c r="J49" s="31" t="s">
        <v>602</v>
      </c>
    </row>
    <row r="50" ht="42.75" customHeight="1" spans="1:10">
      <c r="A50" s="150"/>
      <c r="B50" s="150"/>
      <c r="C50" s="22" t="s">
        <v>503</v>
      </c>
      <c r="D50" s="22" t="s">
        <v>515</v>
      </c>
      <c r="E50" s="31" t="s">
        <v>603</v>
      </c>
      <c r="F50" s="22" t="s">
        <v>512</v>
      </c>
      <c r="G50" s="31" t="s">
        <v>100</v>
      </c>
      <c r="H50" s="22" t="s">
        <v>604</v>
      </c>
      <c r="I50" s="22" t="s">
        <v>597</v>
      </c>
      <c r="J50" s="31" t="s">
        <v>605</v>
      </c>
    </row>
    <row r="51" ht="42.75" customHeight="1" spans="1:10">
      <c r="A51" s="150"/>
      <c r="B51" s="150"/>
      <c r="C51" s="22" t="s">
        <v>503</v>
      </c>
      <c r="D51" s="22" t="s">
        <v>515</v>
      </c>
      <c r="E51" s="31" t="s">
        <v>589</v>
      </c>
      <c r="F51" s="22" t="s">
        <v>512</v>
      </c>
      <c r="G51" s="31" t="s">
        <v>101</v>
      </c>
      <c r="H51" s="22" t="s">
        <v>604</v>
      </c>
      <c r="I51" s="22" t="s">
        <v>597</v>
      </c>
      <c r="J51" s="31" t="s">
        <v>606</v>
      </c>
    </row>
    <row r="52" ht="42.75" customHeight="1" spans="1:10">
      <c r="A52" s="150"/>
      <c r="B52" s="150"/>
      <c r="C52" s="22" t="s">
        <v>503</v>
      </c>
      <c r="D52" s="22" t="s">
        <v>551</v>
      </c>
      <c r="E52" s="31" t="s">
        <v>552</v>
      </c>
      <c r="F52" s="22" t="s">
        <v>512</v>
      </c>
      <c r="G52" s="31" t="s">
        <v>607</v>
      </c>
      <c r="H52" s="22" t="s">
        <v>554</v>
      </c>
      <c r="I52" s="22" t="s">
        <v>509</v>
      </c>
      <c r="J52" s="31" t="s">
        <v>608</v>
      </c>
    </row>
    <row r="53" ht="42.75" customHeight="1" spans="1:10">
      <c r="A53" s="150"/>
      <c r="B53" s="150"/>
      <c r="C53" s="22" t="s">
        <v>519</v>
      </c>
      <c r="D53" s="22" t="s">
        <v>520</v>
      </c>
      <c r="E53" s="31" t="s">
        <v>609</v>
      </c>
      <c r="F53" s="22" t="s">
        <v>512</v>
      </c>
      <c r="G53" s="31" t="s">
        <v>523</v>
      </c>
      <c r="H53" s="22" t="s">
        <v>514</v>
      </c>
      <c r="I53" s="22" t="s">
        <v>597</v>
      </c>
      <c r="J53" s="31" t="s">
        <v>523</v>
      </c>
    </row>
    <row r="54" ht="42.75" customHeight="1" spans="1:10">
      <c r="A54" s="150"/>
      <c r="B54" s="150"/>
      <c r="C54" s="22" t="s">
        <v>519</v>
      </c>
      <c r="D54" s="22" t="s">
        <v>520</v>
      </c>
      <c r="E54" s="31" t="s">
        <v>610</v>
      </c>
      <c r="F54" s="22" t="s">
        <v>512</v>
      </c>
      <c r="G54" s="31" t="s">
        <v>523</v>
      </c>
      <c r="H54" s="22" t="s">
        <v>514</v>
      </c>
      <c r="I54" s="22" t="s">
        <v>597</v>
      </c>
      <c r="J54" s="31" t="s">
        <v>523</v>
      </c>
    </row>
    <row r="55" ht="42.75" customHeight="1" spans="1:10">
      <c r="A55" s="150"/>
      <c r="B55" s="150"/>
      <c r="C55" s="22" t="s">
        <v>519</v>
      </c>
      <c r="D55" s="22" t="s">
        <v>520</v>
      </c>
      <c r="E55" s="31" t="s">
        <v>611</v>
      </c>
      <c r="F55" s="22" t="s">
        <v>512</v>
      </c>
      <c r="G55" s="31" t="s">
        <v>523</v>
      </c>
      <c r="H55" s="22" t="s">
        <v>514</v>
      </c>
      <c r="I55" s="22" t="s">
        <v>597</v>
      </c>
      <c r="J55" s="31" t="s">
        <v>523</v>
      </c>
    </row>
    <row r="56" ht="42.75" customHeight="1" spans="1:10">
      <c r="A56" s="150"/>
      <c r="B56" s="150"/>
      <c r="C56" s="22" t="s">
        <v>519</v>
      </c>
      <c r="D56" s="22" t="s">
        <v>520</v>
      </c>
      <c r="E56" s="31" t="s">
        <v>612</v>
      </c>
      <c r="F56" s="22" t="s">
        <v>512</v>
      </c>
      <c r="G56" s="31" t="s">
        <v>523</v>
      </c>
      <c r="H56" s="22" t="s">
        <v>514</v>
      </c>
      <c r="I56" s="22" t="s">
        <v>597</v>
      </c>
      <c r="J56" s="31" t="s">
        <v>523</v>
      </c>
    </row>
    <row r="57" ht="42.75" customHeight="1" spans="1:10">
      <c r="A57" s="151"/>
      <c r="B57" s="151"/>
      <c r="C57" s="22" t="s">
        <v>528</v>
      </c>
      <c r="D57" s="22" t="s">
        <v>529</v>
      </c>
      <c r="E57" s="31" t="s">
        <v>613</v>
      </c>
      <c r="F57" s="22" t="s">
        <v>512</v>
      </c>
      <c r="G57" s="31" t="s">
        <v>536</v>
      </c>
      <c r="H57" s="22" t="s">
        <v>514</v>
      </c>
      <c r="I57" s="22" t="s">
        <v>597</v>
      </c>
      <c r="J57" s="31" t="s">
        <v>614</v>
      </c>
    </row>
    <row r="58" ht="42.75" customHeight="1" spans="1:10">
      <c r="A58" s="149" t="s">
        <v>615</v>
      </c>
      <c r="B58" s="149" t="s">
        <v>616</v>
      </c>
      <c r="C58" s="22" t="s">
        <v>503</v>
      </c>
      <c r="D58" s="22" t="s">
        <v>504</v>
      </c>
      <c r="E58" s="31" t="s">
        <v>617</v>
      </c>
      <c r="F58" s="22" t="s">
        <v>512</v>
      </c>
      <c r="G58" s="31" t="s">
        <v>618</v>
      </c>
      <c r="H58" s="22" t="s">
        <v>508</v>
      </c>
      <c r="I58" s="22" t="s">
        <v>509</v>
      </c>
      <c r="J58" s="31" t="s">
        <v>617</v>
      </c>
    </row>
    <row r="59" ht="42.75" customHeight="1" spans="1:10">
      <c r="A59" s="150"/>
      <c r="B59" s="150"/>
      <c r="C59" s="22" t="s">
        <v>503</v>
      </c>
      <c r="D59" s="22" t="s">
        <v>504</v>
      </c>
      <c r="E59" s="31" t="s">
        <v>619</v>
      </c>
      <c r="F59" s="22" t="s">
        <v>512</v>
      </c>
      <c r="G59" s="31" t="s">
        <v>620</v>
      </c>
      <c r="H59" s="22" t="s">
        <v>508</v>
      </c>
      <c r="I59" s="22" t="s">
        <v>509</v>
      </c>
      <c r="J59" s="31" t="s">
        <v>619</v>
      </c>
    </row>
    <row r="60" ht="42.75" customHeight="1" spans="1:10">
      <c r="A60" s="150"/>
      <c r="B60" s="150"/>
      <c r="C60" s="22" t="s">
        <v>503</v>
      </c>
      <c r="D60" s="22" t="s">
        <v>504</v>
      </c>
      <c r="E60" s="31" t="s">
        <v>621</v>
      </c>
      <c r="F60" s="22" t="s">
        <v>512</v>
      </c>
      <c r="G60" s="31" t="s">
        <v>622</v>
      </c>
      <c r="H60" s="22" t="s">
        <v>508</v>
      </c>
      <c r="I60" s="22" t="s">
        <v>509</v>
      </c>
      <c r="J60" s="31" t="s">
        <v>621</v>
      </c>
    </row>
    <row r="61" ht="42.75" customHeight="1" spans="1:10">
      <c r="A61" s="150"/>
      <c r="B61" s="150"/>
      <c r="C61" s="22" t="s">
        <v>503</v>
      </c>
      <c r="D61" s="22" t="s">
        <v>510</v>
      </c>
      <c r="E61" s="31" t="s">
        <v>623</v>
      </c>
      <c r="F61" s="22" t="s">
        <v>512</v>
      </c>
      <c r="G61" s="31" t="s">
        <v>513</v>
      </c>
      <c r="H61" s="22" t="s">
        <v>514</v>
      </c>
      <c r="I61" s="22" t="s">
        <v>509</v>
      </c>
      <c r="J61" s="31" t="s">
        <v>623</v>
      </c>
    </row>
    <row r="62" ht="42.75" customHeight="1" spans="1:10">
      <c r="A62" s="150"/>
      <c r="B62" s="150"/>
      <c r="C62" s="22" t="s">
        <v>503</v>
      </c>
      <c r="D62" s="22" t="s">
        <v>515</v>
      </c>
      <c r="E62" s="31" t="s">
        <v>624</v>
      </c>
      <c r="F62" s="22" t="s">
        <v>512</v>
      </c>
      <c r="G62" s="31" t="s">
        <v>513</v>
      </c>
      <c r="H62" s="22" t="s">
        <v>514</v>
      </c>
      <c r="I62" s="22" t="s">
        <v>509</v>
      </c>
      <c r="J62" s="31" t="s">
        <v>624</v>
      </c>
    </row>
    <row r="63" ht="42.75" customHeight="1" spans="1:10">
      <c r="A63" s="150"/>
      <c r="B63" s="150"/>
      <c r="C63" s="22" t="s">
        <v>503</v>
      </c>
      <c r="D63" s="22" t="s">
        <v>551</v>
      </c>
      <c r="E63" s="31" t="s">
        <v>552</v>
      </c>
      <c r="F63" s="22" t="s">
        <v>512</v>
      </c>
      <c r="G63" s="31" t="s">
        <v>625</v>
      </c>
      <c r="H63" s="22" t="s">
        <v>554</v>
      </c>
      <c r="I63" s="22" t="s">
        <v>509</v>
      </c>
      <c r="J63" s="31" t="s">
        <v>626</v>
      </c>
    </row>
    <row r="64" ht="42.75" customHeight="1" spans="1:10">
      <c r="A64" s="150"/>
      <c r="B64" s="150"/>
      <c r="C64" s="22" t="s">
        <v>519</v>
      </c>
      <c r="D64" s="22" t="s">
        <v>520</v>
      </c>
      <c r="E64" s="31" t="s">
        <v>627</v>
      </c>
      <c r="F64" s="22" t="s">
        <v>512</v>
      </c>
      <c r="G64" s="31" t="s">
        <v>628</v>
      </c>
      <c r="H64" s="22" t="s">
        <v>514</v>
      </c>
      <c r="I64" s="22" t="s">
        <v>509</v>
      </c>
      <c r="J64" s="31" t="s">
        <v>629</v>
      </c>
    </row>
    <row r="65" ht="42.75" customHeight="1" spans="1:10">
      <c r="A65" s="151"/>
      <c r="B65" s="151"/>
      <c r="C65" s="22" t="s">
        <v>528</v>
      </c>
      <c r="D65" s="22" t="s">
        <v>529</v>
      </c>
      <c r="E65" s="31" t="s">
        <v>529</v>
      </c>
      <c r="F65" s="22" t="s">
        <v>506</v>
      </c>
      <c r="G65" s="31" t="s">
        <v>536</v>
      </c>
      <c r="H65" s="22" t="s">
        <v>514</v>
      </c>
      <c r="I65" s="22" t="s">
        <v>509</v>
      </c>
      <c r="J65" s="31" t="s">
        <v>529</v>
      </c>
    </row>
    <row r="66" ht="42.75" customHeight="1" spans="1:10">
      <c r="A66" s="149" t="s">
        <v>630</v>
      </c>
      <c r="B66" s="149" t="s">
        <v>631</v>
      </c>
      <c r="C66" s="22" t="s">
        <v>503</v>
      </c>
      <c r="D66" s="22" t="s">
        <v>504</v>
      </c>
      <c r="E66" s="31" t="s">
        <v>632</v>
      </c>
      <c r="F66" s="22" t="s">
        <v>512</v>
      </c>
      <c r="G66" s="31" t="s">
        <v>98</v>
      </c>
      <c r="H66" s="22" t="s">
        <v>508</v>
      </c>
      <c r="I66" s="22" t="s">
        <v>509</v>
      </c>
      <c r="J66" s="31" t="s">
        <v>632</v>
      </c>
    </row>
    <row r="67" ht="42.75" customHeight="1" spans="1:10">
      <c r="A67" s="150"/>
      <c r="B67" s="150"/>
      <c r="C67" s="22" t="s">
        <v>503</v>
      </c>
      <c r="D67" s="22" t="s">
        <v>504</v>
      </c>
      <c r="E67" s="31" t="s">
        <v>633</v>
      </c>
      <c r="F67" s="22" t="s">
        <v>512</v>
      </c>
      <c r="G67" s="31" t="s">
        <v>98</v>
      </c>
      <c r="H67" s="22" t="s">
        <v>508</v>
      </c>
      <c r="I67" s="22" t="s">
        <v>509</v>
      </c>
      <c r="J67" s="31" t="s">
        <v>633</v>
      </c>
    </row>
    <row r="68" ht="42.75" customHeight="1" spans="1:10">
      <c r="A68" s="150"/>
      <c r="B68" s="150"/>
      <c r="C68" s="22" t="s">
        <v>503</v>
      </c>
      <c r="D68" s="22" t="s">
        <v>510</v>
      </c>
      <c r="E68" s="31" t="s">
        <v>634</v>
      </c>
      <c r="F68" s="22" t="s">
        <v>512</v>
      </c>
      <c r="G68" s="31" t="s">
        <v>513</v>
      </c>
      <c r="H68" s="22" t="s">
        <v>514</v>
      </c>
      <c r="I68" s="22" t="s">
        <v>509</v>
      </c>
      <c r="J68" s="31" t="s">
        <v>635</v>
      </c>
    </row>
    <row r="69" ht="42.75" customHeight="1" spans="1:10">
      <c r="A69" s="150"/>
      <c r="B69" s="150"/>
      <c r="C69" s="22" t="s">
        <v>503</v>
      </c>
      <c r="D69" s="22" t="s">
        <v>510</v>
      </c>
      <c r="E69" s="31" t="s">
        <v>636</v>
      </c>
      <c r="F69" s="22" t="s">
        <v>512</v>
      </c>
      <c r="G69" s="31" t="s">
        <v>513</v>
      </c>
      <c r="H69" s="22" t="s">
        <v>514</v>
      </c>
      <c r="I69" s="22" t="s">
        <v>597</v>
      </c>
      <c r="J69" s="31" t="s">
        <v>637</v>
      </c>
    </row>
    <row r="70" ht="42.75" customHeight="1" spans="1:10">
      <c r="A70" s="150"/>
      <c r="B70" s="150"/>
      <c r="C70" s="22" t="s">
        <v>503</v>
      </c>
      <c r="D70" s="22" t="s">
        <v>515</v>
      </c>
      <c r="E70" s="31" t="s">
        <v>638</v>
      </c>
      <c r="F70" s="22" t="s">
        <v>512</v>
      </c>
      <c r="G70" s="31" t="s">
        <v>639</v>
      </c>
      <c r="H70" s="22" t="s">
        <v>604</v>
      </c>
      <c r="I70" s="22" t="s">
        <v>509</v>
      </c>
      <c r="J70" s="31" t="s">
        <v>640</v>
      </c>
    </row>
    <row r="71" ht="42.75" customHeight="1" spans="1:10">
      <c r="A71" s="150"/>
      <c r="B71" s="150"/>
      <c r="C71" s="22" t="s">
        <v>519</v>
      </c>
      <c r="D71" s="22" t="s">
        <v>520</v>
      </c>
      <c r="E71" s="31" t="s">
        <v>641</v>
      </c>
      <c r="F71" s="22" t="s">
        <v>512</v>
      </c>
      <c r="G71" s="31" t="s">
        <v>642</v>
      </c>
      <c r="H71" s="22" t="s">
        <v>514</v>
      </c>
      <c r="I71" s="22" t="s">
        <v>597</v>
      </c>
      <c r="J71" s="31" t="s">
        <v>641</v>
      </c>
    </row>
    <row r="72" ht="42.75" customHeight="1" spans="1:10">
      <c r="A72" s="151"/>
      <c r="B72" s="151"/>
      <c r="C72" s="22" t="s">
        <v>528</v>
      </c>
      <c r="D72" s="22" t="s">
        <v>529</v>
      </c>
      <c r="E72" s="31" t="s">
        <v>529</v>
      </c>
      <c r="F72" s="22" t="s">
        <v>506</v>
      </c>
      <c r="G72" s="31" t="s">
        <v>538</v>
      </c>
      <c r="H72" s="22" t="s">
        <v>514</v>
      </c>
      <c r="I72" s="22" t="s">
        <v>509</v>
      </c>
      <c r="J72" s="31" t="s">
        <v>643</v>
      </c>
    </row>
    <row r="73" ht="42.75" customHeight="1" spans="1:10">
      <c r="A73" s="149" t="s">
        <v>644</v>
      </c>
      <c r="B73" s="149" t="s">
        <v>645</v>
      </c>
      <c r="C73" s="22" t="s">
        <v>503</v>
      </c>
      <c r="D73" s="22" t="s">
        <v>504</v>
      </c>
      <c r="E73" s="31" t="s">
        <v>646</v>
      </c>
      <c r="F73" s="22" t="s">
        <v>512</v>
      </c>
      <c r="G73" s="31" t="s">
        <v>647</v>
      </c>
      <c r="H73" s="22" t="s">
        <v>648</v>
      </c>
      <c r="I73" s="22" t="s">
        <v>509</v>
      </c>
      <c r="J73" s="31" t="s">
        <v>646</v>
      </c>
    </row>
    <row r="74" ht="42.75" customHeight="1" spans="1:10">
      <c r="A74" s="150"/>
      <c r="B74" s="150"/>
      <c r="C74" s="22" t="s">
        <v>503</v>
      </c>
      <c r="D74" s="22" t="s">
        <v>510</v>
      </c>
      <c r="E74" s="31" t="s">
        <v>646</v>
      </c>
      <c r="F74" s="22" t="s">
        <v>512</v>
      </c>
      <c r="G74" s="31" t="s">
        <v>513</v>
      </c>
      <c r="H74" s="22" t="s">
        <v>514</v>
      </c>
      <c r="I74" s="22" t="s">
        <v>597</v>
      </c>
      <c r="J74" s="31" t="s">
        <v>646</v>
      </c>
    </row>
    <row r="75" ht="42.75" customHeight="1" spans="1:10">
      <c r="A75" s="150"/>
      <c r="B75" s="150"/>
      <c r="C75" s="22" t="s">
        <v>503</v>
      </c>
      <c r="D75" s="22" t="s">
        <v>515</v>
      </c>
      <c r="E75" s="31" t="s">
        <v>649</v>
      </c>
      <c r="F75" s="22" t="s">
        <v>512</v>
      </c>
      <c r="G75" s="31" t="s">
        <v>100</v>
      </c>
      <c r="H75" s="22" t="s">
        <v>604</v>
      </c>
      <c r="I75" s="22" t="s">
        <v>509</v>
      </c>
      <c r="J75" s="31" t="s">
        <v>649</v>
      </c>
    </row>
    <row r="76" ht="42.75" customHeight="1" spans="1:10">
      <c r="A76" s="150"/>
      <c r="B76" s="150"/>
      <c r="C76" s="22" t="s">
        <v>503</v>
      </c>
      <c r="D76" s="22" t="s">
        <v>551</v>
      </c>
      <c r="E76" s="31" t="s">
        <v>552</v>
      </c>
      <c r="F76" s="22" t="s">
        <v>512</v>
      </c>
      <c r="G76" s="31" t="s">
        <v>650</v>
      </c>
      <c r="H76" s="22" t="s">
        <v>554</v>
      </c>
      <c r="I76" s="22" t="s">
        <v>509</v>
      </c>
      <c r="J76" s="31" t="s">
        <v>649</v>
      </c>
    </row>
    <row r="77" ht="42.75" customHeight="1" spans="1:10">
      <c r="A77" s="150"/>
      <c r="B77" s="150"/>
      <c r="C77" s="22" t="s">
        <v>519</v>
      </c>
      <c r="D77" s="22" t="s">
        <v>520</v>
      </c>
      <c r="E77" s="31" t="s">
        <v>651</v>
      </c>
      <c r="F77" s="22" t="s">
        <v>512</v>
      </c>
      <c r="G77" s="31" t="s">
        <v>523</v>
      </c>
      <c r="H77" s="22" t="s">
        <v>514</v>
      </c>
      <c r="I77" s="22" t="s">
        <v>597</v>
      </c>
      <c r="J77" s="31" t="s">
        <v>651</v>
      </c>
    </row>
    <row r="78" ht="42.75" customHeight="1" spans="1:10">
      <c r="A78" s="151"/>
      <c r="B78" s="151"/>
      <c r="C78" s="22" t="s">
        <v>528</v>
      </c>
      <c r="D78" s="22" t="s">
        <v>529</v>
      </c>
      <c r="E78" s="31" t="s">
        <v>652</v>
      </c>
      <c r="F78" s="22" t="s">
        <v>512</v>
      </c>
      <c r="G78" s="31" t="s">
        <v>536</v>
      </c>
      <c r="H78" s="22" t="s">
        <v>514</v>
      </c>
      <c r="I78" s="22" t="s">
        <v>597</v>
      </c>
      <c r="J78" s="31" t="s">
        <v>652</v>
      </c>
    </row>
    <row r="79" ht="42.75" customHeight="1" spans="1:10">
      <c r="A79" s="149" t="s">
        <v>653</v>
      </c>
      <c r="B79" s="149" t="s">
        <v>654</v>
      </c>
      <c r="C79" s="22" t="s">
        <v>503</v>
      </c>
      <c r="D79" s="22" t="s">
        <v>504</v>
      </c>
      <c r="E79" s="31" t="s">
        <v>655</v>
      </c>
      <c r="F79" s="22" t="s">
        <v>512</v>
      </c>
      <c r="G79" s="31" t="s">
        <v>90</v>
      </c>
      <c r="H79" s="22" t="s">
        <v>656</v>
      </c>
      <c r="I79" s="22" t="s">
        <v>597</v>
      </c>
      <c r="J79" s="31" t="s">
        <v>655</v>
      </c>
    </row>
    <row r="80" ht="42.75" customHeight="1" spans="1:10">
      <c r="A80" s="150"/>
      <c r="B80" s="150"/>
      <c r="C80" s="22" t="s">
        <v>503</v>
      </c>
      <c r="D80" s="22" t="s">
        <v>504</v>
      </c>
      <c r="E80" s="31" t="s">
        <v>657</v>
      </c>
      <c r="F80" s="22" t="s">
        <v>512</v>
      </c>
      <c r="G80" s="31" t="s">
        <v>658</v>
      </c>
      <c r="H80" s="22" t="s">
        <v>656</v>
      </c>
      <c r="I80" s="22" t="s">
        <v>597</v>
      </c>
      <c r="J80" s="31" t="s">
        <v>657</v>
      </c>
    </row>
    <row r="81" ht="42.75" customHeight="1" spans="1:10">
      <c r="A81" s="150"/>
      <c r="B81" s="150"/>
      <c r="C81" s="22" t="s">
        <v>503</v>
      </c>
      <c r="D81" s="22" t="s">
        <v>510</v>
      </c>
      <c r="E81" s="31" t="s">
        <v>659</v>
      </c>
      <c r="F81" s="22" t="s">
        <v>512</v>
      </c>
      <c r="G81" s="31" t="s">
        <v>660</v>
      </c>
      <c r="H81" s="22" t="s">
        <v>661</v>
      </c>
      <c r="I81" s="22" t="s">
        <v>597</v>
      </c>
      <c r="J81" s="31" t="s">
        <v>659</v>
      </c>
    </row>
    <row r="82" ht="42.75" customHeight="1" spans="1:10">
      <c r="A82" s="150"/>
      <c r="B82" s="150"/>
      <c r="C82" s="22" t="s">
        <v>503</v>
      </c>
      <c r="D82" s="22" t="s">
        <v>510</v>
      </c>
      <c r="E82" s="31" t="s">
        <v>662</v>
      </c>
      <c r="F82" s="22" t="s">
        <v>512</v>
      </c>
      <c r="G82" s="31" t="s">
        <v>663</v>
      </c>
      <c r="H82" s="22" t="s">
        <v>661</v>
      </c>
      <c r="I82" s="22" t="s">
        <v>597</v>
      </c>
      <c r="J82" s="31" t="s">
        <v>662</v>
      </c>
    </row>
    <row r="83" ht="42.75" customHeight="1" spans="1:10">
      <c r="A83" s="150"/>
      <c r="B83" s="150"/>
      <c r="C83" s="22" t="s">
        <v>503</v>
      </c>
      <c r="D83" s="22" t="s">
        <v>515</v>
      </c>
      <c r="E83" s="31" t="s">
        <v>664</v>
      </c>
      <c r="F83" s="22" t="s">
        <v>506</v>
      </c>
      <c r="G83" s="31" t="s">
        <v>90</v>
      </c>
      <c r="H83" s="22" t="s">
        <v>661</v>
      </c>
      <c r="I83" s="22" t="s">
        <v>597</v>
      </c>
      <c r="J83" s="31" t="s">
        <v>664</v>
      </c>
    </row>
    <row r="84" ht="42.75" customHeight="1" spans="1:10">
      <c r="A84" s="150"/>
      <c r="B84" s="150"/>
      <c r="C84" s="22" t="s">
        <v>503</v>
      </c>
      <c r="D84" s="22" t="s">
        <v>551</v>
      </c>
      <c r="E84" s="31" t="s">
        <v>552</v>
      </c>
      <c r="F84" s="22" t="s">
        <v>512</v>
      </c>
      <c r="G84" s="31" t="s">
        <v>665</v>
      </c>
      <c r="H84" s="22" t="s">
        <v>554</v>
      </c>
      <c r="I84" s="22" t="s">
        <v>509</v>
      </c>
      <c r="J84" s="31" t="s">
        <v>666</v>
      </c>
    </row>
    <row r="85" ht="42.75" customHeight="1" spans="1:10">
      <c r="A85" s="150"/>
      <c r="B85" s="150"/>
      <c r="C85" s="22" t="s">
        <v>519</v>
      </c>
      <c r="D85" s="22" t="s">
        <v>520</v>
      </c>
      <c r="E85" s="31" t="s">
        <v>667</v>
      </c>
      <c r="F85" s="22" t="s">
        <v>512</v>
      </c>
      <c r="G85" s="31" t="s">
        <v>513</v>
      </c>
      <c r="H85" s="22" t="s">
        <v>514</v>
      </c>
      <c r="I85" s="22" t="s">
        <v>597</v>
      </c>
      <c r="J85" s="31" t="s">
        <v>667</v>
      </c>
    </row>
    <row r="86" ht="42.75" customHeight="1" spans="1:10">
      <c r="A86" s="151"/>
      <c r="B86" s="151"/>
      <c r="C86" s="22" t="s">
        <v>528</v>
      </c>
      <c r="D86" s="22" t="s">
        <v>529</v>
      </c>
      <c r="E86" s="31" t="s">
        <v>668</v>
      </c>
      <c r="F86" s="22" t="s">
        <v>512</v>
      </c>
      <c r="G86" s="31" t="s">
        <v>536</v>
      </c>
      <c r="H86" s="22" t="s">
        <v>514</v>
      </c>
      <c r="I86" s="22" t="s">
        <v>597</v>
      </c>
      <c r="J86" s="31" t="s">
        <v>668</v>
      </c>
    </row>
    <row r="87" ht="42.75" customHeight="1" spans="1:10">
      <c r="A87" s="149" t="s">
        <v>669</v>
      </c>
      <c r="B87" s="149" t="s">
        <v>670</v>
      </c>
      <c r="C87" s="22" t="s">
        <v>503</v>
      </c>
      <c r="D87" s="22" t="s">
        <v>504</v>
      </c>
      <c r="E87" s="31" t="s">
        <v>671</v>
      </c>
      <c r="F87" s="22" t="s">
        <v>512</v>
      </c>
      <c r="G87" s="31" t="s">
        <v>672</v>
      </c>
      <c r="H87" s="22" t="s">
        <v>508</v>
      </c>
      <c r="I87" s="22" t="s">
        <v>509</v>
      </c>
      <c r="J87" s="31" t="s">
        <v>671</v>
      </c>
    </row>
    <row r="88" ht="42.75" customHeight="1" spans="1:10">
      <c r="A88" s="150"/>
      <c r="B88" s="150"/>
      <c r="C88" s="22" t="s">
        <v>503</v>
      </c>
      <c r="D88" s="22" t="s">
        <v>504</v>
      </c>
      <c r="E88" s="31" t="s">
        <v>673</v>
      </c>
      <c r="F88" s="22" t="s">
        <v>674</v>
      </c>
      <c r="G88" s="31" t="s">
        <v>675</v>
      </c>
      <c r="H88" s="22" t="s">
        <v>508</v>
      </c>
      <c r="I88" s="22" t="s">
        <v>509</v>
      </c>
      <c r="J88" s="31" t="s">
        <v>673</v>
      </c>
    </row>
    <row r="89" ht="42.75" customHeight="1" spans="1:10">
      <c r="A89" s="150"/>
      <c r="B89" s="150"/>
      <c r="C89" s="22" t="s">
        <v>503</v>
      </c>
      <c r="D89" s="22" t="s">
        <v>510</v>
      </c>
      <c r="E89" s="31" t="s">
        <v>676</v>
      </c>
      <c r="F89" s="22" t="s">
        <v>512</v>
      </c>
      <c r="G89" s="31" t="s">
        <v>513</v>
      </c>
      <c r="H89" s="22" t="s">
        <v>514</v>
      </c>
      <c r="I89" s="22" t="s">
        <v>509</v>
      </c>
      <c r="J89" s="31" t="s">
        <v>676</v>
      </c>
    </row>
    <row r="90" ht="42.75" customHeight="1" spans="1:10">
      <c r="A90" s="150"/>
      <c r="B90" s="150"/>
      <c r="C90" s="22" t="s">
        <v>503</v>
      </c>
      <c r="D90" s="22" t="s">
        <v>515</v>
      </c>
      <c r="E90" s="31" t="s">
        <v>677</v>
      </c>
      <c r="F90" s="22" t="s">
        <v>512</v>
      </c>
      <c r="G90" s="31" t="s">
        <v>513</v>
      </c>
      <c r="H90" s="22" t="s">
        <v>514</v>
      </c>
      <c r="I90" s="22" t="s">
        <v>509</v>
      </c>
      <c r="J90" s="31" t="s">
        <v>677</v>
      </c>
    </row>
    <row r="91" ht="42.75" customHeight="1" spans="1:10">
      <c r="A91" s="150"/>
      <c r="B91" s="150"/>
      <c r="C91" s="22" t="s">
        <v>503</v>
      </c>
      <c r="D91" s="22" t="s">
        <v>551</v>
      </c>
      <c r="E91" s="31" t="s">
        <v>552</v>
      </c>
      <c r="F91" s="22" t="s">
        <v>512</v>
      </c>
      <c r="G91" s="31" t="s">
        <v>678</v>
      </c>
      <c r="H91" s="22" t="s">
        <v>554</v>
      </c>
      <c r="I91" s="22" t="s">
        <v>509</v>
      </c>
      <c r="J91" s="31" t="s">
        <v>679</v>
      </c>
    </row>
    <row r="92" ht="42.75" customHeight="1" spans="1:10">
      <c r="A92" s="150"/>
      <c r="B92" s="150"/>
      <c r="C92" s="22" t="s">
        <v>519</v>
      </c>
      <c r="D92" s="22" t="s">
        <v>520</v>
      </c>
      <c r="E92" s="31" t="s">
        <v>680</v>
      </c>
      <c r="F92" s="22" t="s">
        <v>512</v>
      </c>
      <c r="G92" s="31" t="s">
        <v>523</v>
      </c>
      <c r="H92" s="22" t="s">
        <v>661</v>
      </c>
      <c r="I92" s="22" t="s">
        <v>509</v>
      </c>
      <c r="J92" s="31" t="s">
        <v>680</v>
      </c>
    </row>
    <row r="93" ht="42.75" customHeight="1" spans="1:10">
      <c r="A93" s="151"/>
      <c r="B93" s="151"/>
      <c r="C93" s="22" t="s">
        <v>528</v>
      </c>
      <c r="D93" s="22" t="s">
        <v>529</v>
      </c>
      <c r="E93" s="31" t="s">
        <v>681</v>
      </c>
      <c r="F93" s="22" t="s">
        <v>512</v>
      </c>
      <c r="G93" s="31" t="s">
        <v>513</v>
      </c>
      <c r="H93" s="22" t="s">
        <v>514</v>
      </c>
      <c r="I93" s="22" t="s">
        <v>509</v>
      </c>
      <c r="J93" s="31" t="s">
        <v>681</v>
      </c>
    </row>
    <row r="94" ht="42.75" customHeight="1" spans="1:10">
      <c r="A94" s="149" t="s">
        <v>682</v>
      </c>
      <c r="B94" s="149" t="s">
        <v>683</v>
      </c>
      <c r="C94" s="22" t="s">
        <v>503</v>
      </c>
      <c r="D94" s="22" t="s">
        <v>504</v>
      </c>
      <c r="E94" s="31" t="s">
        <v>684</v>
      </c>
      <c r="F94" s="22" t="s">
        <v>674</v>
      </c>
      <c r="G94" s="31" t="s">
        <v>685</v>
      </c>
      <c r="H94" s="22" t="s">
        <v>508</v>
      </c>
      <c r="I94" s="22" t="s">
        <v>509</v>
      </c>
      <c r="J94" s="31" t="s">
        <v>686</v>
      </c>
    </row>
    <row r="95" ht="42.75" customHeight="1" spans="1:10">
      <c r="A95" s="150"/>
      <c r="B95" s="150"/>
      <c r="C95" s="22" t="s">
        <v>503</v>
      </c>
      <c r="D95" s="22" t="s">
        <v>504</v>
      </c>
      <c r="E95" s="31" t="s">
        <v>687</v>
      </c>
      <c r="F95" s="22" t="s">
        <v>512</v>
      </c>
      <c r="G95" s="31" t="s">
        <v>620</v>
      </c>
      <c r="H95" s="22" t="s">
        <v>508</v>
      </c>
      <c r="I95" s="22" t="s">
        <v>509</v>
      </c>
      <c r="J95" s="31" t="s">
        <v>686</v>
      </c>
    </row>
    <row r="96" ht="42.75" customHeight="1" spans="1:10">
      <c r="A96" s="150"/>
      <c r="B96" s="150"/>
      <c r="C96" s="22" t="s">
        <v>503</v>
      </c>
      <c r="D96" s="22" t="s">
        <v>510</v>
      </c>
      <c r="E96" s="31" t="s">
        <v>688</v>
      </c>
      <c r="F96" s="22" t="s">
        <v>512</v>
      </c>
      <c r="G96" s="31" t="s">
        <v>513</v>
      </c>
      <c r="H96" s="22" t="s">
        <v>514</v>
      </c>
      <c r="I96" s="22" t="s">
        <v>509</v>
      </c>
      <c r="J96" s="31" t="s">
        <v>689</v>
      </c>
    </row>
    <row r="97" ht="42.75" customHeight="1" spans="1:10">
      <c r="A97" s="150"/>
      <c r="B97" s="150"/>
      <c r="C97" s="22" t="s">
        <v>503</v>
      </c>
      <c r="D97" s="22" t="s">
        <v>515</v>
      </c>
      <c r="E97" s="31" t="s">
        <v>690</v>
      </c>
      <c r="F97" s="22" t="s">
        <v>674</v>
      </c>
      <c r="G97" s="31" t="s">
        <v>691</v>
      </c>
      <c r="H97" s="22" t="s">
        <v>514</v>
      </c>
      <c r="I97" s="22" t="s">
        <v>509</v>
      </c>
      <c r="J97" s="31" t="s">
        <v>692</v>
      </c>
    </row>
    <row r="98" ht="42.75" customHeight="1" spans="1:10">
      <c r="A98" s="150"/>
      <c r="B98" s="150"/>
      <c r="C98" s="22" t="s">
        <v>519</v>
      </c>
      <c r="D98" s="22" t="s">
        <v>520</v>
      </c>
      <c r="E98" s="31" t="s">
        <v>693</v>
      </c>
      <c r="F98" s="22" t="s">
        <v>674</v>
      </c>
      <c r="G98" s="31" t="s">
        <v>694</v>
      </c>
      <c r="H98" s="22" t="s">
        <v>514</v>
      </c>
      <c r="I98" s="22" t="s">
        <v>509</v>
      </c>
      <c r="J98" s="31" t="s">
        <v>695</v>
      </c>
    </row>
    <row r="99" ht="42.75" customHeight="1" spans="1:10">
      <c r="A99" s="150"/>
      <c r="B99" s="150"/>
      <c r="C99" s="22" t="s">
        <v>519</v>
      </c>
      <c r="D99" s="22" t="s">
        <v>524</v>
      </c>
      <c r="E99" s="31" t="s">
        <v>696</v>
      </c>
      <c r="F99" s="22" t="s">
        <v>674</v>
      </c>
      <c r="G99" s="31" t="s">
        <v>697</v>
      </c>
      <c r="H99" s="22" t="s">
        <v>514</v>
      </c>
      <c r="I99" s="22" t="s">
        <v>509</v>
      </c>
      <c r="J99" s="31" t="s">
        <v>698</v>
      </c>
    </row>
    <row r="100" ht="42.75" customHeight="1" spans="1:10">
      <c r="A100" s="151"/>
      <c r="B100" s="151"/>
      <c r="C100" s="22" t="s">
        <v>528</v>
      </c>
      <c r="D100" s="22" t="s">
        <v>529</v>
      </c>
      <c r="E100" s="31" t="s">
        <v>545</v>
      </c>
      <c r="F100" s="22" t="s">
        <v>512</v>
      </c>
      <c r="G100" s="31" t="s">
        <v>536</v>
      </c>
      <c r="H100" s="22" t="s">
        <v>514</v>
      </c>
      <c r="I100" s="22" t="s">
        <v>509</v>
      </c>
      <c r="J100" s="31" t="s">
        <v>698</v>
      </c>
    </row>
    <row r="101" ht="42.75" customHeight="1" spans="1:10">
      <c r="A101" s="149" t="s">
        <v>699</v>
      </c>
      <c r="B101" s="149" t="s">
        <v>700</v>
      </c>
      <c r="C101" s="22" t="s">
        <v>503</v>
      </c>
      <c r="D101" s="22" t="s">
        <v>504</v>
      </c>
      <c r="E101" s="31" t="s">
        <v>701</v>
      </c>
      <c r="F101" s="22" t="s">
        <v>512</v>
      </c>
      <c r="G101" s="31" t="s">
        <v>90</v>
      </c>
      <c r="H101" s="22" t="s">
        <v>508</v>
      </c>
      <c r="I101" s="22" t="s">
        <v>509</v>
      </c>
      <c r="J101" s="31" t="s">
        <v>701</v>
      </c>
    </row>
    <row r="102" ht="42.75" customHeight="1" spans="1:10">
      <c r="A102" s="150"/>
      <c r="B102" s="150"/>
      <c r="C102" s="22" t="s">
        <v>503</v>
      </c>
      <c r="D102" s="22" t="s">
        <v>510</v>
      </c>
      <c r="E102" s="31" t="s">
        <v>702</v>
      </c>
      <c r="F102" s="22" t="s">
        <v>512</v>
      </c>
      <c r="G102" s="31" t="s">
        <v>703</v>
      </c>
      <c r="H102" s="22" t="s">
        <v>514</v>
      </c>
      <c r="I102" s="22" t="s">
        <v>509</v>
      </c>
      <c r="J102" s="31" t="s">
        <v>703</v>
      </c>
    </row>
    <row r="103" ht="42.75" customHeight="1" spans="1:10">
      <c r="A103" s="150"/>
      <c r="B103" s="150"/>
      <c r="C103" s="22" t="s">
        <v>503</v>
      </c>
      <c r="D103" s="22" t="s">
        <v>515</v>
      </c>
      <c r="E103" s="31" t="s">
        <v>704</v>
      </c>
      <c r="F103" s="22" t="s">
        <v>512</v>
      </c>
      <c r="G103" s="31" t="s">
        <v>705</v>
      </c>
      <c r="H103" s="22" t="s">
        <v>604</v>
      </c>
      <c r="I103" s="22" t="s">
        <v>509</v>
      </c>
      <c r="J103" s="31" t="s">
        <v>705</v>
      </c>
    </row>
    <row r="104" ht="42.75" customHeight="1" spans="1:10">
      <c r="A104" s="150"/>
      <c r="B104" s="150"/>
      <c r="C104" s="22" t="s">
        <v>503</v>
      </c>
      <c r="D104" s="22" t="s">
        <v>551</v>
      </c>
      <c r="E104" s="31" t="s">
        <v>552</v>
      </c>
      <c r="F104" s="22" t="s">
        <v>512</v>
      </c>
      <c r="G104" s="31" t="s">
        <v>561</v>
      </c>
      <c r="H104" s="22" t="s">
        <v>554</v>
      </c>
      <c r="I104" s="22" t="s">
        <v>509</v>
      </c>
      <c r="J104" s="31" t="s">
        <v>706</v>
      </c>
    </row>
    <row r="105" ht="42.75" customHeight="1" spans="1:10">
      <c r="A105" s="150"/>
      <c r="B105" s="150"/>
      <c r="C105" s="22" t="s">
        <v>519</v>
      </c>
      <c r="D105" s="22" t="s">
        <v>520</v>
      </c>
      <c r="E105" s="31" t="s">
        <v>627</v>
      </c>
      <c r="F105" s="22" t="s">
        <v>512</v>
      </c>
      <c r="G105" s="31" t="s">
        <v>628</v>
      </c>
      <c r="H105" s="22" t="s">
        <v>514</v>
      </c>
      <c r="I105" s="22" t="s">
        <v>509</v>
      </c>
      <c r="J105" s="31" t="s">
        <v>707</v>
      </c>
    </row>
    <row r="106" ht="42.75" customHeight="1" spans="1:10">
      <c r="A106" s="151"/>
      <c r="B106" s="151"/>
      <c r="C106" s="22" t="s">
        <v>528</v>
      </c>
      <c r="D106" s="22" t="s">
        <v>529</v>
      </c>
      <c r="E106" s="31" t="s">
        <v>708</v>
      </c>
      <c r="F106" s="22" t="s">
        <v>512</v>
      </c>
      <c r="G106" s="31" t="s">
        <v>513</v>
      </c>
      <c r="H106" s="22" t="s">
        <v>514</v>
      </c>
      <c r="I106" s="22" t="s">
        <v>509</v>
      </c>
      <c r="J106" s="31" t="s">
        <v>709</v>
      </c>
    </row>
    <row r="107" ht="42.75" customHeight="1" spans="1:10">
      <c r="A107" s="149" t="s">
        <v>710</v>
      </c>
      <c r="B107" s="149" t="s">
        <v>711</v>
      </c>
      <c r="C107" s="22" t="s">
        <v>503</v>
      </c>
      <c r="D107" s="22" t="s">
        <v>504</v>
      </c>
      <c r="E107" s="31" t="s">
        <v>712</v>
      </c>
      <c r="F107" s="22" t="s">
        <v>512</v>
      </c>
      <c r="G107" s="31" t="s">
        <v>713</v>
      </c>
      <c r="H107" s="22" t="s">
        <v>539</v>
      </c>
      <c r="I107" s="22" t="s">
        <v>509</v>
      </c>
      <c r="J107" s="31" t="s">
        <v>714</v>
      </c>
    </row>
    <row r="108" ht="42.75" customHeight="1" spans="1:10">
      <c r="A108" s="150"/>
      <c r="B108" s="150"/>
      <c r="C108" s="22" t="s">
        <v>503</v>
      </c>
      <c r="D108" s="22" t="s">
        <v>504</v>
      </c>
      <c r="E108" s="31" t="s">
        <v>715</v>
      </c>
      <c r="F108" s="22" t="s">
        <v>512</v>
      </c>
      <c r="G108" s="31" t="s">
        <v>95</v>
      </c>
      <c r="H108" s="22" t="s">
        <v>508</v>
      </c>
      <c r="I108" s="22" t="s">
        <v>509</v>
      </c>
      <c r="J108" s="31" t="s">
        <v>716</v>
      </c>
    </row>
    <row r="109" ht="42.75" customHeight="1" spans="1:10">
      <c r="A109" s="150"/>
      <c r="B109" s="150"/>
      <c r="C109" s="22" t="s">
        <v>503</v>
      </c>
      <c r="D109" s="22" t="s">
        <v>504</v>
      </c>
      <c r="E109" s="31" t="s">
        <v>717</v>
      </c>
      <c r="F109" s="22" t="s">
        <v>512</v>
      </c>
      <c r="G109" s="31" t="s">
        <v>96</v>
      </c>
      <c r="H109" s="22" t="s">
        <v>508</v>
      </c>
      <c r="I109" s="22" t="s">
        <v>509</v>
      </c>
      <c r="J109" s="31" t="s">
        <v>718</v>
      </c>
    </row>
    <row r="110" ht="42.75" customHeight="1" spans="1:10">
      <c r="A110" s="150"/>
      <c r="B110" s="150"/>
      <c r="C110" s="22" t="s">
        <v>503</v>
      </c>
      <c r="D110" s="22" t="s">
        <v>504</v>
      </c>
      <c r="E110" s="31" t="s">
        <v>719</v>
      </c>
      <c r="F110" s="22" t="s">
        <v>512</v>
      </c>
      <c r="G110" s="31" t="s">
        <v>720</v>
      </c>
      <c r="H110" s="22" t="s">
        <v>539</v>
      </c>
      <c r="I110" s="22" t="s">
        <v>509</v>
      </c>
      <c r="J110" s="31" t="s">
        <v>721</v>
      </c>
    </row>
    <row r="111" ht="42.75" customHeight="1" spans="1:10">
      <c r="A111" s="150"/>
      <c r="B111" s="150"/>
      <c r="C111" s="22" t="s">
        <v>503</v>
      </c>
      <c r="D111" s="22" t="s">
        <v>510</v>
      </c>
      <c r="E111" s="31" t="s">
        <v>722</v>
      </c>
      <c r="F111" s="22" t="s">
        <v>512</v>
      </c>
      <c r="G111" s="31" t="s">
        <v>513</v>
      </c>
      <c r="H111" s="22" t="s">
        <v>514</v>
      </c>
      <c r="I111" s="22" t="s">
        <v>509</v>
      </c>
      <c r="J111" s="31" t="s">
        <v>723</v>
      </c>
    </row>
    <row r="112" ht="42.75" customHeight="1" spans="1:10">
      <c r="A112" s="150"/>
      <c r="B112" s="150"/>
      <c r="C112" s="22" t="s">
        <v>503</v>
      </c>
      <c r="D112" s="22" t="s">
        <v>515</v>
      </c>
      <c r="E112" s="31" t="s">
        <v>724</v>
      </c>
      <c r="F112" s="22" t="s">
        <v>674</v>
      </c>
      <c r="G112" s="31" t="s">
        <v>725</v>
      </c>
      <c r="H112" s="22" t="s">
        <v>514</v>
      </c>
      <c r="I112" s="22" t="s">
        <v>509</v>
      </c>
      <c r="J112" s="31" t="s">
        <v>726</v>
      </c>
    </row>
    <row r="113" ht="42.75" customHeight="1" spans="1:10">
      <c r="A113" s="150"/>
      <c r="B113" s="150"/>
      <c r="C113" s="22" t="s">
        <v>519</v>
      </c>
      <c r="D113" s="22" t="s">
        <v>520</v>
      </c>
      <c r="E113" s="31" t="s">
        <v>727</v>
      </c>
      <c r="F113" s="22" t="s">
        <v>512</v>
      </c>
      <c r="G113" s="31" t="s">
        <v>513</v>
      </c>
      <c r="H113" s="22" t="s">
        <v>514</v>
      </c>
      <c r="I113" s="22" t="s">
        <v>597</v>
      </c>
      <c r="J113" s="31" t="s">
        <v>727</v>
      </c>
    </row>
    <row r="114" ht="42.75" customHeight="1" spans="1:10">
      <c r="A114" s="151"/>
      <c r="B114" s="151"/>
      <c r="C114" s="22" t="s">
        <v>528</v>
      </c>
      <c r="D114" s="22" t="s">
        <v>529</v>
      </c>
      <c r="E114" s="31" t="s">
        <v>530</v>
      </c>
      <c r="F114" s="22" t="s">
        <v>512</v>
      </c>
      <c r="G114" s="31" t="s">
        <v>728</v>
      </c>
      <c r="H114" s="22" t="s">
        <v>514</v>
      </c>
      <c r="I114" s="22" t="s">
        <v>597</v>
      </c>
      <c r="J114" s="31" t="s">
        <v>729</v>
      </c>
    </row>
    <row r="115" ht="42.75" customHeight="1" spans="1:10">
      <c r="A115" s="149" t="s">
        <v>730</v>
      </c>
      <c r="B115" s="149" t="s">
        <v>731</v>
      </c>
      <c r="C115" s="22" t="s">
        <v>503</v>
      </c>
      <c r="D115" s="22" t="s">
        <v>504</v>
      </c>
      <c r="E115" s="31" t="s">
        <v>732</v>
      </c>
      <c r="F115" s="22" t="s">
        <v>512</v>
      </c>
      <c r="G115" s="31" t="s">
        <v>92</v>
      </c>
      <c r="H115" s="22" t="s">
        <v>508</v>
      </c>
      <c r="I115" s="22" t="s">
        <v>509</v>
      </c>
      <c r="J115" s="31" t="s">
        <v>732</v>
      </c>
    </row>
    <row r="116" ht="42.75" customHeight="1" spans="1:10">
      <c r="A116" s="150"/>
      <c r="B116" s="150"/>
      <c r="C116" s="22" t="s">
        <v>503</v>
      </c>
      <c r="D116" s="22" t="s">
        <v>510</v>
      </c>
      <c r="E116" s="31" t="s">
        <v>733</v>
      </c>
      <c r="F116" s="22" t="s">
        <v>512</v>
      </c>
      <c r="G116" s="31" t="s">
        <v>513</v>
      </c>
      <c r="H116" s="22" t="s">
        <v>514</v>
      </c>
      <c r="I116" s="22" t="s">
        <v>509</v>
      </c>
      <c r="J116" s="31" t="s">
        <v>733</v>
      </c>
    </row>
    <row r="117" ht="42.75" customHeight="1" spans="1:10">
      <c r="A117" s="150"/>
      <c r="B117" s="150"/>
      <c r="C117" s="22" t="s">
        <v>503</v>
      </c>
      <c r="D117" s="22" t="s">
        <v>515</v>
      </c>
      <c r="E117" s="31" t="s">
        <v>550</v>
      </c>
      <c r="F117" s="22" t="s">
        <v>512</v>
      </c>
      <c r="G117" s="31" t="s">
        <v>513</v>
      </c>
      <c r="H117" s="22" t="s">
        <v>514</v>
      </c>
      <c r="I117" s="22" t="s">
        <v>597</v>
      </c>
      <c r="J117" s="31" t="s">
        <v>734</v>
      </c>
    </row>
    <row r="118" ht="42.75" customHeight="1" spans="1:10">
      <c r="A118" s="150"/>
      <c r="B118" s="150"/>
      <c r="C118" s="22" t="s">
        <v>503</v>
      </c>
      <c r="D118" s="22" t="s">
        <v>551</v>
      </c>
      <c r="E118" s="31" t="s">
        <v>552</v>
      </c>
      <c r="F118" s="22" t="s">
        <v>512</v>
      </c>
      <c r="G118" s="31" t="s">
        <v>553</v>
      </c>
      <c r="H118" s="22" t="s">
        <v>554</v>
      </c>
      <c r="I118" s="22" t="s">
        <v>509</v>
      </c>
      <c r="J118" s="31" t="s">
        <v>735</v>
      </c>
    </row>
    <row r="119" ht="42.75" customHeight="1" spans="1:10">
      <c r="A119" s="150"/>
      <c r="B119" s="150"/>
      <c r="C119" s="22" t="s">
        <v>519</v>
      </c>
      <c r="D119" s="22" t="s">
        <v>520</v>
      </c>
      <c r="E119" s="31" t="s">
        <v>736</v>
      </c>
      <c r="F119" s="22" t="s">
        <v>512</v>
      </c>
      <c r="G119" s="31" t="s">
        <v>513</v>
      </c>
      <c r="H119" s="22" t="s">
        <v>514</v>
      </c>
      <c r="I119" s="22" t="s">
        <v>597</v>
      </c>
      <c r="J119" s="31" t="s">
        <v>736</v>
      </c>
    </row>
    <row r="120" ht="42.75" customHeight="1" spans="1:10">
      <c r="A120" s="151"/>
      <c r="B120" s="151"/>
      <c r="C120" s="22" t="s">
        <v>528</v>
      </c>
      <c r="D120" s="22" t="s">
        <v>529</v>
      </c>
      <c r="E120" s="31" t="s">
        <v>737</v>
      </c>
      <c r="F120" s="22" t="s">
        <v>512</v>
      </c>
      <c r="G120" s="31" t="s">
        <v>513</v>
      </c>
      <c r="H120" s="22" t="s">
        <v>514</v>
      </c>
      <c r="I120" s="22" t="s">
        <v>509</v>
      </c>
      <c r="J120" s="31" t="s">
        <v>737</v>
      </c>
    </row>
    <row r="121" ht="42.75" customHeight="1" spans="1:10">
      <c r="A121" s="149" t="s">
        <v>738</v>
      </c>
      <c r="B121" s="149" t="s">
        <v>739</v>
      </c>
      <c r="C121" s="22" t="s">
        <v>503</v>
      </c>
      <c r="D121" s="22" t="s">
        <v>504</v>
      </c>
      <c r="E121" s="31" t="s">
        <v>740</v>
      </c>
      <c r="F121" s="22" t="s">
        <v>512</v>
      </c>
      <c r="G121" s="31" t="s">
        <v>741</v>
      </c>
      <c r="H121" s="22" t="s">
        <v>742</v>
      </c>
      <c r="I121" s="22" t="s">
        <v>509</v>
      </c>
      <c r="J121" s="31" t="s">
        <v>743</v>
      </c>
    </row>
    <row r="122" ht="42.75" customHeight="1" spans="1:10">
      <c r="A122" s="150"/>
      <c r="B122" s="150"/>
      <c r="C122" s="22" t="s">
        <v>503</v>
      </c>
      <c r="D122" s="22" t="s">
        <v>515</v>
      </c>
      <c r="E122" s="31" t="s">
        <v>744</v>
      </c>
      <c r="F122" s="22" t="s">
        <v>512</v>
      </c>
      <c r="G122" s="31" t="s">
        <v>745</v>
      </c>
      <c r="H122" s="22" t="s">
        <v>661</v>
      </c>
      <c r="I122" s="22" t="s">
        <v>509</v>
      </c>
      <c r="J122" s="31" t="s">
        <v>746</v>
      </c>
    </row>
    <row r="123" ht="42.75" customHeight="1" spans="1:10">
      <c r="A123" s="150"/>
      <c r="B123" s="150"/>
      <c r="C123" s="22" t="s">
        <v>503</v>
      </c>
      <c r="D123" s="22" t="s">
        <v>551</v>
      </c>
      <c r="E123" s="31" t="s">
        <v>552</v>
      </c>
      <c r="F123" s="22" t="s">
        <v>512</v>
      </c>
      <c r="G123" s="31" t="s">
        <v>747</v>
      </c>
      <c r="H123" s="22" t="s">
        <v>554</v>
      </c>
      <c r="I123" s="22" t="s">
        <v>509</v>
      </c>
      <c r="J123" s="31" t="s">
        <v>706</v>
      </c>
    </row>
    <row r="124" ht="42.75" customHeight="1" spans="1:10">
      <c r="A124" s="150"/>
      <c r="B124" s="150"/>
      <c r="C124" s="22" t="s">
        <v>519</v>
      </c>
      <c r="D124" s="22" t="s">
        <v>520</v>
      </c>
      <c r="E124" s="31" t="s">
        <v>748</v>
      </c>
      <c r="F124" s="22" t="s">
        <v>512</v>
      </c>
      <c r="G124" s="31" t="s">
        <v>513</v>
      </c>
      <c r="H124" s="22" t="s">
        <v>514</v>
      </c>
      <c r="I124" s="22" t="s">
        <v>597</v>
      </c>
      <c r="J124" s="31" t="s">
        <v>749</v>
      </c>
    </row>
    <row r="125" ht="42.75" customHeight="1" spans="1:10">
      <c r="A125" s="150"/>
      <c r="B125" s="150"/>
      <c r="C125" s="22" t="s">
        <v>519</v>
      </c>
      <c r="D125" s="22" t="s">
        <v>520</v>
      </c>
      <c r="E125" s="31" t="s">
        <v>749</v>
      </c>
      <c r="F125" s="22" t="s">
        <v>512</v>
      </c>
      <c r="G125" s="31" t="s">
        <v>513</v>
      </c>
      <c r="H125" s="22" t="s">
        <v>514</v>
      </c>
      <c r="I125" s="22" t="s">
        <v>597</v>
      </c>
      <c r="J125" s="31" t="s">
        <v>750</v>
      </c>
    </row>
    <row r="126" ht="42.75" customHeight="1" spans="1:10">
      <c r="A126" s="151"/>
      <c r="B126" s="151"/>
      <c r="C126" s="22" t="s">
        <v>528</v>
      </c>
      <c r="D126" s="22" t="s">
        <v>529</v>
      </c>
      <c r="E126" s="31" t="s">
        <v>751</v>
      </c>
      <c r="F126" s="22" t="s">
        <v>506</v>
      </c>
      <c r="G126" s="31" t="s">
        <v>752</v>
      </c>
      <c r="H126" s="22" t="s">
        <v>514</v>
      </c>
      <c r="I126" s="22" t="s">
        <v>509</v>
      </c>
      <c r="J126" s="31" t="s">
        <v>753</v>
      </c>
    </row>
    <row r="127" ht="42.75" customHeight="1" spans="1:10">
      <c r="A127" s="149" t="s">
        <v>754</v>
      </c>
      <c r="B127" s="149" t="s">
        <v>755</v>
      </c>
      <c r="C127" s="22" t="s">
        <v>503</v>
      </c>
      <c r="D127" s="22" t="s">
        <v>504</v>
      </c>
      <c r="E127" s="31" t="s">
        <v>756</v>
      </c>
      <c r="F127" s="22" t="s">
        <v>512</v>
      </c>
      <c r="G127" s="31" t="s">
        <v>538</v>
      </c>
      <c r="H127" s="22" t="s">
        <v>508</v>
      </c>
      <c r="I127" s="22" t="s">
        <v>509</v>
      </c>
      <c r="J127" s="31" t="s">
        <v>757</v>
      </c>
    </row>
    <row r="128" ht="42.75" customHeight="1" spans="1:10">
      <c r="A128" s="150"/>
      <c r="B128" s="150"/>
      <c r="C128" s="22" t="s">
        <v>503</v>
      </c>
      <c r="D128" s="22" t="s">
        <v>510</v>
      </c>
      <c r="E128" s="31" t="s">
        <v>758</v>
      </c>
      <c r="F128" s="22" t="s">
        <v>512</v>
      </c>
      <c r="G128" s="31" t="s">
        <v>728</v>
      </c>
      <c r="H128" s="22" t="s">
        <v>514</v>
      </c>
      <c r="I128" s="22" t="s">
        <v>509</v>
      </c>
      <c r="J128" s="31" t="s">
        <v>759</v>
      </c>
    </row>
    <row r="129" ht="42.75" customHeight="1" spans="1:10">
      <c r="A129" s="150"/>
      <c r="B129" s="150"/>
      <c r="C129" s="22" t="s">
        <v>503</v>
      </c>
      <c r="D129" s="22" t="s">
        <v>515</v>
      </c>
      <c r="E129" s="31" t="s">
        <v>760</v>
      </c>
      <c r="F129" s="22" t="s">
        <v>512</v>
      </c>
      <c r="G129" s="31" t="s">
        <v>761</v>
      </c>
      <c r="H129" s="22" t="s">
        <v>762</v>
      </c>
      <c r="I129" s="22" t="s">
        <v>509</v>
      </c>
      <c r="J129" s="31" t="s">
        <v>763</v>
      </c>
    </row>
    <row r="130" ht="42.75" customHeight="1" spans="1:10">
      <c r="A130" s="150"/>
      <c r="B130" s="150"/>
      <c r="C130" s="22" t="s">
        <v>519</v>
      </c>
      <c r="D130" s="22" t="s">
        <v>520</v>
      </c>
      <c r="E130" s="31" t="s">
        <v>764</v>
      </c>
      <c r="F130" s="22" t="s">
        <v>512</v>
      </c>
      <c r="G130" s="31" t="s">
        <v>694</v>
      </c>
      <c r="H130" s="22" t="s">
        <v>514</v>
      </c>
      <c r="I130" s="22" t="s">
        <v>509</v>
      </c>
      <c r="J130" s="31" t="s">
        <v>765</v>
      </c>
    </row>
    <row r="131" ht="42.75" customHeight="1" spans="1:10">
      <c r="A131" s="151"/>
      <c r="B131" s="151"/>
      <c r="C131" s="22" t="s">
        <v>528</v>
      </c>
      <c r="D131" s="22" t="s">
        <v>529</v>
      </c>
      <c r="E131" s="31" t="s">
        <v>766</v>
      </c>
      <c r="F131" s="22" t="s">
        <v>512</v>
      </c>
      <c r="G131" s="31" t="s">
        <v>767</v>
      </c>
      <c r="H131" s="22" t="s">
        <v>514</v>
      </c>
      <c r="I131" s="22" t="s">
        <v>509</v>
      </c>
      <c r="J131" s="31" t="s">
        <v>768</v>
      </c>
    </row>
    <row r="132" ht="42.75" customHeight="1" spans="1:10">
      <c r="A132" s="149" t="s">
        <v>769</v>
      </c>
      <c r="B132" s="149" t="s">
        <v>770</v>
      </c>
      <c r="C132" s="22" t="s">
        <v>503</v>
      </c>
      <c r="D132" s="22" t="s">
        <v>504</v>
      </c>
      <c r="E132" s="31" t="s">
        <v>771</v>
      </c>
      <c r="F132" s="22" t="s">
        <v>506</v>
      </c>
      <c r="G132" s="31" t="s">
        <v>772</v>
      </c>
      <c r="H132" s="22" t="s">
        <v>508</v>
      </c>
      <c r="I132" s="22" t="s">
        <v>509</v>
      </c>
      <c r="J132" s="31" t="s">
        <v>773</v>
      </c>
    </row>
    <row r="133" ht="42.75" customHeight="1" spans="1:10">
      <c r="A133" s="150"/>
      <c r="B133" s="150"/>
      <c r="C133" s="22" t="s">
        <v>503</v>
      </c>
      <c r="D133" s="22" t="s">
        <v>504</v>
      </c>
      <c r="E133" s="31" t="s">
        <v>774</v>
      </c>
      <c r="F133" s="22" t="s">
        <v>512</v>
      </c>
      <c r="G133" s="31" t="s">
        <v>90</v>
      </c>
      <c r="H133" s="22" t="s">
        <v>775</v>
      </c>
      <c r="I133" s="22" t="s">
        <v>509</v>
      </c>
      <c r="J133" s="31" t="s">
        <v>776</v>
      </c>
    </row>
    <row r="134" ht="42.75" customHeight="1" spans="1:10">
      <c r="A134" s="150"/>
      <c r="B134" s="150"/>
      <c r="C134" s="22" t="s">
        <v>503</v>
      </c>
      <c r="D134" s="22" t="s">
        <v>510</v>
      </c>
      <c r="E134" s="31" t="s">
        <v>777</v>
      </c>
      <c r="F134" s="22" t="s">
        <v>512</v>
      </c>
      <c r="G134" s="31" t="s">
        <v>778</v>
      </c>
      <c r="H134" s="22" t="s">
        <v>514</v>
      </c>
      <c r="I134" s="22" t="s">
        <v>597</v>
      </c>
      <c r="J134" s="31" t="s">
        <v>771</v>
      </c>
    </row>
    <row r="135" ht="42.75" customHeight="1" spans="1:10">
      <c r="A135" s="150"/>
      <c r="B135" s="150"/>
      <c r="C135" s="22" t="s">
        <v>503</v>
      </c>
      <c r="D135" s="22" t="s">
        <v>510</v>
      </c>
      <c r="E135" s="31" t="s">
        <v>779</v>
      </c>
      <c r="F135" s="22" t="s">
        <v>512</v>
      </c>
      <c r="G135" s="31" t="s">
        <v>513</v>
      </c>
      <c r="H135" s="22" t="s">
        <v>514</v>
      </c>
      <c r="I135" s="22" t="s">
        <v>597</v>
      </c>
      <c r="J135" s="31" t="s">
        <v>776</v>
      </c>
    </row>
    <row r="136" ht="42.75" customHeight="1" spans="1:10">
      <c r="A136" s="150"/>
      <c r="B136" s="150"/>
      <c r="C136" s="22" t="s">
        <v>503</v>
      </c>
      <c r="D136" s="22" t="s">
        <v>515</v>
      </c>
      <c r="E136" s="31" t="s">
        <v>780</v>
      </c>
      <c r="F136" s="22" t="s">
        <v>512</v>
      </c>
      <c r="G136" s="31" t="s">
        <v>101</v>
      </c>
      <c r="H136" s="22" t="s">
        <v>604</v>
      </c>
      <c r="I136" s="22" t="s">
        <v>597</v>
      </c>
      <c r="J136" s="31" t="s">
        <v>781</v>
      </c>
    </row>
    <row r="137" ht="42.75" customHeight="1" spans="1:10">
      <c r="A137" s="150"/>
      <c r="B137" s="150"/>
      <c r="C137" s="22" t="s">
        <v>503</v>
      </c>
      <c r="D137" s="22" t="s">
        <v>551</v>
      </c>
      <c r="E137" s="31" t="s">
        <v>552</v>
      </c>
      <c r="F137" s="22" t="s">
        <v>512</v>
      </c>
      <c r="G137" s="31" t="s">
        <v>782</v>
      </c>
      <c r="H137" s="22" t="s">
        <v>554</v>
      </c>
      <c r="I137" s="22" t="s">
        <v>509</v>
      </c>
      <c r="J137" s="31" t="s">
        <v>781</v>
      </c>
    </row>
    <row r="138" ht="42.75" customHeight="1" spans="1:10">
      <c r="A138" s="150"/>
      <c r="B138" s="150"/>
      <c r="C138" s="22" t="s">
        <v>519</v>
      </c>
      <c r="D138" s="22" t="s">
        <v>520</v>
      </c>
      <c r="E138" s="31" t="s">
        <v>783</v>
      </c>
      <c r="F138" s="22" t="s">
        <v>512</v>
      </c>
      <c r="G138" s="31" t="s">
        <v>513</v>
      </c>
      <c r="H138" s="22" t="s">
        <v>514</v>
      </c>
      <c r="I138" s="22" t="s">
        <v>597</v>
      </c>
      <c r="J138" s="31" t="s">
        <v>781</v>
      </c>
    </row>
    <row r="139" ht="42.75" customHeight="1" spans="1:10">
      <c r="A139" s="151"/>
      <c r="B139" s="151"/>
      <c r="C139" s="22" t="s">
        <v>528</v>
      </c>
      <c r="D139" s="22" t="s">
        <v>529</v>
      </c>
      <c r="E139" s="31" t="s">
        <v>784</v>
      </c>
      <c r="F139" s="22" t="s">
        <v>512</v>
      </c>
      <c r="G139" s="31" t="s">
        <v>778</v>
      </c>
      <c r="H139" s="22" t="s">
        <v>514</v>
      </c>
      <c r="I139" s="22" t="s">
        <v>597</v>
      </c>
      <c r="J139" s="31" t="s">
        <v>781</v>
      </c>
    </row>
    <row r="140" ht="42.75" customHeight="1" spans="1:10">
      <c r="A140" s="149" t="s">
        <v>785</v>
      </c>
      <c r="B140" s="149" t="s">
        <v>786</v>
      </c>
      <c r="C140" s="22" t="s">
        <v>503</v>
      </c>
      <c r="D140" s="22" t="s">
        <v>504</v>
      </c>
      <c r="E140" s="31" t="s">
        <v>787</v>
      </c>
      <c r="F140" s="22" t="s">
        <v>512</v>
      </c>
      <c r="G140" s="31" t="s">
        <v>98</v>
      </c>
      <c r="H140" s="22" t="s">
        <v>573</v>
      </c>
      <c r="I140" s="22" t="s">
        <v>509</v>
      </c>
      <c r="J140" s="31" t="s">
        <v>788</v>
      </c>
    </row>
    <row r="141" ht="42.75" customHeight="1" spans="1:10">
      <c r="A141" s="150"/>
      <c r="B141" s="150"/>
      <c r="C141" s="22" t="s">
        <v>503</v>
      </c>
      <c r="D141" s="22" t="s">
        <v>510</v>
      </c>
      <c r="E141" s="31" t="s">
        <v>789</v>
      </c>
      <c r="F141" s="22" t="s">
        <v>512</v>
      </c>
      <c r="G141" s="31" t="s">
        <v>728</v>
      </c>
      <c r="H141" s="22" t="s">
        <v>514</v>
      </c>
      <c r="I141" s="22" t="s">
        <v>509</v>
      </c>
      <c r="J141" s="31" t="s">
        <v>790</v>
      </c>
    </row>
    <row r="142" ht="42.75" customHeight="1" spans="1:10">
      <c r="A142" s="150"/>
      <c r="B142" s="150"/>
      <c r="C142" s="22" t="s">
        <v>503</v>
      </c>
      <c r="D142" s="22" t="s">
        <v>515</v>
      </c>
      <c r="E142" s="31" t="s">
        <v>791</v>
      </c>
      <c r="F142" s="22" t="s">
        <v>512</v>
      </c>
      <c r="G142" s="31" t="s">
        <v>792</v>
      </c>
      <c r="H142" s="22" t="s">
        <v>604</v>
      </c>
      <c r="I142" s="22" t="s">
        <v>509</v>
      </c>
      <c r="J142" s="31" t="s">
        <v>793</v>
      </c>
    </row>
    <row r="143" ht="42.75" customHeight="1" spans="1:10">
      <c r="A143" s="150"/>
      <c r="B143" s="150"/>
      <c r="C143" s="22" t="s">
        <v>503</v>
      </c>
      <c r="D143" s="22" t="s">
        <v>551</v>
      </c>
      <c r="E143" s="31" t="s">
        <v>552</v>
      </c>
      <c r="F143" s="22" t="s">
        <v>512</v>
      </c>
      <c r="G143" s="31" t="s">
        <v>794</v>
      </c>
      <c r="H143" s="22" t="s">
        <v>554</v>
      </c>
      <c r="I143" s="22" t="s">
        <v>509</v>
      </c>
      <c r="J143" s="31" t="s">
        <v>706</v>
      </c>
    </row>
    <row r="144" ht="42.75" customHeight="1" spans="1:10">
      <c r="A144" s="150"/>
      <c r="B144" s="150"/>
      <c r="C144" s="22" t="s">
        <v>519</v>
      </c>
      <c r="D144" s="22" t="s">
        <v>520</v>
      </c>
      <c r="E144" s="31" t="s">
        <v>795</v>
      </c>
      <c r="F144" s="22" t="s">
        <v>512</v>
      </c>
      <c r="G144" s="31" t="s">
        <v>565</v>
      </c>
      <c r="H144" s="22" t="s">
        <v>514</v>
      </c>
      <c r="I144" s="22" t="s">
        <v>509</v>
      </c>
      <c r="J144" s="31" t="s">
        <v>796</v>
      </c>
    </row>
    <row r="145" ht="42.75" customHeight="1" spans="1:10">
      <c r="A145" s="150"/>
      <c r="B145" s="150"/>
      <c r="C145" s="22" t="s">
        <v>519</v>
      </c>
      <c r="D145" s="22" t="s">
        <v>524</v>
      </c>
      <c r="E145" s="31" t="s">
        <v>797</v>
      </c>
      <c r="F145" s="22" t="s">
        <v>512</v>
      </c>
      <c r="G145" s="31" t="s">
        <v>728</v>
      </c>
      <c r="H145" s="22" t="s">
        <v>514</v>
      </c>
      <c r="I145" s="22" t="s">
        <v>509</v>
      </c>
      <c r="J145" s="31" t="s">
        <v>797</v>
      </c>
    </row>
    <row r="146" ht="42.75" customHeight="1" spans="1:10">
      <c r="A146" s="151"/>
      <c r="B146" s="151"/>
      <c r="C146" s="22" t="s">
        <v>528</v>
      </c>
      <c r="D146" s="22" t="s">
        <v>529</v>
      </c>
      <c r="E146" s="31" t="s">
        <v>798</v>
      </c>
      <c r="F146" s="22" t="s">
        <v>512</v>
      </c>
      <c r="G146" s="31" t="s">
        <v>728</v>
      </c>
      <c r="H146" s="22" t="s">
        <v>514</v>
      </c>
      <c r="I146" s="22" t="s">
        <v>509</v>
      </c>
      <c r="J146" s="31" t="s">
        <v>799</v>
      </c>
    </row>
    <row r="147" ht="42.75" customHeight="1" spans="1:10">
      <c r="A147" s="149" t="s">
        <v>800</v>
      </c>
      <c r="B147" s="149" t="s">
        <v>801</v>
      </c>
      <c r="C147" s="22" t="s">
        <v>503</v>
      </c>
      <c r="D147" s="22" t="s">
        <v>504</v>
      </c>
      <c r="E147" s="31" t="s">
        <v>802</v>
      </c>
      <c r="F147" s="22" t="s">
        <v>512</v>
      </c>
      <c r="G147" s="31" t="s">
        <v>803</v>
      </c>
      <c r="H147" s="22" t="s">
        <v>804</v>
      </c>
      <c r="I147" s="22" t="s">
        <v>509</v>
      </c>
      <c r="J147" s="31" t="s">
        <v>805</v>
      </c>
    </row>
    <row r="148" ht="42.75" customHeight="1" spans="1:10">
      <c r="A148" s="150"/>
      <c r="B148" s="150"/>
      <c r="C148" s="22" t="s">
        <v>503</v>
      </c>
      <c r="D148" s="22" t="s">
        <v>504</v>
      </c>
      <c r="E148" s="31" t="s">
        <v>806</v>
      </c>
      <c r="F148" s="22" t="s">
        <v>512</v>
      </c>
      <c r="G148" s="31" t="s">
        <v>807</v>
      </c>
      <c r="H148" s="22" t="s">
        <v>508</v>
      </c>
      <c r="I148" s="22" t="s">
        <v>509</v>
      </c>
      <c r="J148" s="31" t="s">
        <v>808</v>
      </c>
    </row>
    <row r="149" ht="42.75" customHeight="1" spans="1:10">
      <c r="A149" s="150"/>
      <c r="B149" s="150"/>
      <c r="C149" s="22" t="s">
        <v>503</v>
      </c>
      <c r="D149" s="22" t="s">
        <v>510</v>
      </c>
      <c r="E149" s="31" t="s">
        <v>575</v>
      </c>
      <c r="F149" s="22" t="s">
        <v>512</v>
      </c>
      <c r="G149" s="31" t="s">
        <v>728</v>
      </c>
      <c r="H149" s="22" t="s">
        <v>514</v>
      </c>
      <c r="I149" s="22" t="s">
        <v>509</v>
      </c>
      <c r="J149" s="31" t="s">
        <v>809</v>
      </c>
    </row>
    <row r="150" ht="42.75" customHeight="1" spans="1:10">
      <c r="A150" s="150"/>
      <c r="B150" s="150"/>
      <c r="C150" s="22" t="s">
        <v>503</v>
      </c>
      <c r="D150" s="22" t="s">
        <v>515</v>
      </c>
      <c r="E150" s="31" t="s">
        <v>810</v>
      </c>
      <c r="F150" s="22" t="s">
        <v>512</v>
      </c>
      <c r="G150" s="31" t="s">
        <v>691</v>
      </c>
      <c r="H150" s="22" t="s">
        <v>811</v>
      </c>
      <c r="I150" s="22" t="s">
        <v>509</v>
      </c>
      <c r="J150" s="31" t="s">
        <v>812</v>
      </c>
    </row>
    <row r="151" ht="42.75" customHeight="1" spans="1:10">
      <c r="A151" s="150"/>
      <c r="B151" s="150"/>
      <c r="C151" s="22" t="s">
        <v>503</v>
      </c>
      <c r="D151" s="22" t="s">
        <v>551</v>
      </c>
      <c r="E151" s="31" t="s">
        <v>552</v>
      </c>
      <c r="F151" s="22" t="s">
        <v>512</v>
      </c>
      <c r="G151" s="31" t="s">
        <v>813</v>
      </c>
      <c r="H151" s="22" t="s">
        <v>554</v>
      </c>
      <c r="I151" s="22" t="s">
        <v>509</v>
      </c>
      <c r="J151" s="31" t="s">
        <v>814</v>
      </c>
    </row>
    <row r="152" ht="42.75" customHeight="1" spans="1:10">
      <c r="A152" s="150"/>
      <c r="B152" s="150"/>
      <c r="C152" s="22" t="s">
        <v>519</v>
      </c>
      <c r="D152" s="22" t="s">
        <v>520</v>
      </c>
      <c r="E152" s="31" t="s">
        <v>815</v>
      </c>
      <c r="F152" s="22" t="s">
        <v>512</v>
      </c>
      <c r="G152" s="31" t="s">
        <v>694</v>
      </c>
      <c r="H152" s="22" t="s">
        <v>514</v>
      </c>
      <c r="I152" s="22" t="s">
        <v>597</v>
      </c>
      <c r="J152" s="31" t="s">
        <v>815</v>
      </c>
    </row>
    <row r="153" ht="42.75" customHeight="1" spans="1:10">
      <c r="A153" s="151"/>
      <c r="B153" s="151"/>
      <c r="C153" s="22" t="s">
        <v>528</v>
      </c>
      <c r="D153" s="22" t="s">
        <v>529</v>
      </c>
      <c r="E153" s="31" t="s">
        <v>530</v>
      </c>
      <c r="F153" s="22" t="s">
        <v>506</v>
      </c>
      <c r="G153" s="31" t="s">
        <v>536</v>
      </c>
      <c r="H153" s="22" t="s">
        <v>514</v>
      </c>
      <c r="I153" s="22" t="s">
        <v>509</v>
      </c>
      <c r="J153" s="31" t="s">
        <v>816</v>
      </c>
    </row>
    <row r="154" ht="42.75" customHeight="1" spans="1:10">
      <c r="A154" s="149" t="s">
        <v>817</v>
      </c>
      <c r="B154" s="149" t="s">
        <v>818</v>
      </c>
      <c r="C154" s="22" t="s">
        <v>503</v>
      </c>
      <c r="D154" s="22" t="s">
        <v>504</v>
      </c>
      <c r="E154" s="31" t="s">
        <v>819</v>
      </c>
      <c r="F154" s="22" t="s">
        <v>512</v>
      </c>
      <c r="G154" s="31" t="s">
        <v>92</v>
      </c>
      <c r="H154" s="22" t="s">
        <v>588</v>
      </c>
      <c r="I154" s="22" t="s">
        <v>509</v>
      </c>
      <c r="J154" s="31" t="s">
        <v>820</v>
      </c>
    </row>
    <row r="155" ht="42.75" customHeight="1" spans="1:10">
      <c r="A155" s="150"/>
      <c r="B155" s="150"/>
      <c r="C155" s="22" t="s">
        <v>503</v>
      </c>
      <c r="D155" s="22" t="s">
        <v>504</v>
      </c>
      <c r="E155" s="31" t="s">
        <v>821</v>
      </c>
      <c r="F155" s="22" t="s">
        <v>512</v>
      </c>
      <c r="G155" s="31" t="s">
        <v>822</v>
      </c>
      <c r="H155" s="22" t="s">
        <v>588</v>
      </c>
      <c r="I155" s="22" t="s">
        <v>509</v>
      </c>
      <c r="J155" s="31" t="s">
        <v>820</v>
      </c>
    </row>
    <row r="156" ht="42.75" customHeight="1" spans="1:10">
      <c r="A156" s="150"/>
      <c r="B156" s="150"/>
      <c r="C156" s="22" t="s">
        <v>503</v>
      </c>
      <c r="D156" s="22" t="s">
        <v>504</v>
      </c>
      <c r="E156" s="31" t="s">
        <v>823</v>
      </c>
      <c r="F156" s="22" t="s">
        <v>512</v>
      </c>
      <c r="G156" s="31" t="s">
        <v>620</v>
      </c>
      <c r="H156" s="22" t="s">
        <v>588</v>
      </c>
      <c r="I156" s="22" t="s">
        <v>509</v>
      </c>
      <c r="J156" s="31" t="s">
        <v>820</v>
      </c>
    </row>
    <row r="157" ht="42.75" customHeight="1" spans="1:10">
      <c r="A157" s="150"/>
      <c r="B157" s="150"/>
      <c r="C157" s="22" t="s">
        <v>503</v>
      </c>
      <c r="D157" s="22" t="s">
        <v>510</v>
      </c>
      <c r="E157" s="31" t="s">
        <v>824</v>
      </c>
      <c r="F157" s="22" t="s">
        <v>512</v>
      </c>
      <c r="G157" s="31" t="s">
        <v>513</v>
      </c>
      <c r="H157" s="22" t="s">
        <v>514</v>
      </c>
      <c r="I157" s="22" t="s">
        <v>509</v>
      </c>
      <c r="J157" s="31" t="s">
        <v>824</v>
      </c>
    </row>
    <row r="158" ht="42.75" customHeight="1" spans="1:10">
      <c r="A158" s="150"/>
      <c r="B158" s="150"/>
      <c r="C158" s="22" t="s">
        <v>503</v>
      </c>
      <c r="D158" s="22" t="s">
        <v>515</v>
      </c>
      <c r="E158" s="31" t="s">
        <v>825</v>
      </c>
      <c r="F158" s="22" t="s">
        <v>512</v>
      </c>
      <c r="G158" s="31" t="s">
        <v>705</v>
      </c>
      <c r="H158" s="22" t="s">
        <v>514</v>
      </c>
      <c r="I158" s="22" t="s">
        <v>509</v>
      </c>
      <c r="J158" s="31" t="s">
        <v>825</v>
      </c>
    </row>
    <row r="159" ht="42.75" customHeight="1" spans="1:10">
      <c r="A159" s="150"/>
      <c r="B159" s="150"/>
      <c r="C159" s="22" t="s">
        <v>503</v>
      </c>
      <c r="D159" s="22" t="s">
        <v>551</v>
      </c>
      <c r="E159" s="31" t="s">
        <v>552</v>
      </c>
      <c r="F159" s="22" t="s">
        <v>512</v>
      </c>
      <c r="G159" s="31" t="s">
        <v>826</v>
      </c>
      <c r="H159" s="22" t="s">
        <v>554</v>
      </c>
      <c r="I159" s="22" t="s">
        <v>509</v>
      </c>
      <c r="J159" s="31" t="s">
        <v>827</v>
      </c>
    </row>
    <row r="160" ht="42.75" customHeight="1" spans="1:10">
      <c r="A160" s="150"/>
      <c r="B160" s="150"/>
      <c r="C160" s="22" t="s">
        <v>519</v>
      </c>
      <c r="D160" s="22" t="s">
        <v>520</v>
      </c>
      <c r="E160" s="31" t="s">
        <v>627</v>
      </c>
      <c r="F160" s="22" t="s">
        <v>512</v>
      </c>
      <c r="G160" s="31" t="s">
        <v>513</v>
      </c>
      <c r="H160" s="22" t="s">
        <v>514</v>
      </c>
      <c r="I160" s="22" t="s">
        <v>509</v>
      </c>
      <c r="J160" s="31" t="s">
        <v>627</v>
      </c>
    </row>
    <row r="161" ht="42.75" customHeight="1" spans="1:10">
      <c r="A161" s="151"/>
      <c r="B161" s="151"/>
      <c r="C161" s="22" t="s">
        <v>528</v>
      </c>
      <c r="D161" s="22" t="s">
        <v>529</v>
      </c>
      <c r="E161" s="31" t="s">
        <v>828</v>
      </c>
      <c r="F161" s="22" t="s">
        <v>512</v>
      </c>
      <c r="G161" s="31" t="s">
        <v>513</v>
      </c>
      <c r="H161" s="22" t="s">
        <v>514</v>
      </c>
      <c r="I161" s="22" t="s">
        <v>509</v>
      </c>
      <c r="J161" s="31" t="s">
        <v>828</v>
      </c>
    </row>
    <row r="162" ht="42.75" customHeight="1" spans="1:10">
      <c r="A162" s="149" t="s">
        <v>829</v>
      </c>
      <c r="B162" s="149" t="s">
        <v>830</v>
      </c>
      <c r="C162" s="22" t="s">
        <v>503</v>
      </c>
      <c r="D162" s="22" t="s">
        <v>504</v>
      </c>
      <c r="E162" s="31" t="s">
        <v>831</v>
      </c>
      <c r="F162" s="22" t="s">
        <v>512</v>
      </c>
      <c r="G162" s="31" t="s">
        <v>507</v>
      </c>
      <c r="H162" s="22" t="s">
        <v>656</v>
      </c>
      <c r="I162" s="22" t="s">
        <v>509</v>
      </c>
      <c r="J162" s="31" t="s">
        <v>831</v>
      </c>
    </row>
    <row r="163" ht="42.75" customHeight="1" spans="1:10">
      <c r="A163" s="150"/>
      <c r="B163" s="150"/>
      <c r="C163" s="22" t="s">
        <v>503</v>
      </c>
      <c r="D163" s="22" t="s">
        <v>504</v>
      </c>
      <c r="E163" s="31" t="s">
        <v>832</v>
      </c>
      <c r="F163" s="22" t="s">
        <v>512</v>
      </c>
      <c r="G163" s="31" t="s">
        <v>833</v>
      </c>
      <c r="H163" s="22" t="s">
        <v>508</v>
      </c>
      <c r="I163" s="22" t="s">
        <v>509</v>
      </c>
      <c r="J163" s="31" t="s">
        <v>832</v>
      </c>
    </row>
    <row r="164" ht="42.75" customHeight="1" spans="1:10">
      <c r="A164" s="150"/>
      <c r="B164" s="150"/>
      <c r="C164" s="22" t="s">
        <v>503</v>
      </c>
      <c r="D164" s="22" t="s">
        <v>510</v>
      </c>
      <c r="E164" s="31" t="s">
        <v>834</v>
      </c>
      <c r="F164" s="22" t="s">
        <v>512</v>
      </c>
      <c r="G164" s="31" t="s">
        <v>513</v>
      </c>
      <c r="H164" s="22" t="s">
        <v>514</v>
      </c>
      <c r="I164" s="22" t="s">
        <v>509</v>
      </c>
      <c r="J164" s="31" t="s">
        <v>834</v>
      </c>
    </row>
    <row r="165" ht="42.75" customHeight="1" spans="1:10">
      <c r="A165" s="150"/>
      <c r="B165" s="150"/>
      <c r="C165" s="22" t="s">
        <v>503</v>
      </c>
      <c r="D165" s="22" t="s">
        <v>515</v>
      </c>
      <c r="E165" s="31" t="s">
        <v>810</v>
      </c>
      <c r="F165" s="22" t="s">
        <v>512</v>
      </c>
      <c r="G165" s="31" t="s">
        <v>691</v>
      </c>
      <c r="H165" s="22" t="s">
        <v>835</v>
      </c>
      <c r="I165" s="22" t="s">
        <v>509</v>
      </c>
      <c r="J165" s="31" t="s">
        <v>836</v>
      </c>
    </row>
    <row r="166" ht="42.75" customHeight="1" spans="1:10">
      <c r="A166" s="150"/>
      <c r="B166" s="150"/>
      <c r="C166" s="22" t="s">
        <v>503</v>
      </c>
      <c r="D166" s="22" t="s">
        <v>551</v>
      </c>
      <c r="E166" s="31" t="s">
        <v>552</v>
      </c>
      <c r="F166" s="22" t="s">
        <v>512</v>
      </c>
      <c r="G166" s="31" t="s">
        <v>837</v>
      </c>
      <c r="H166" s="22" t="s">
        <v>554</v>
      </c>
      <c r="I166" s="22" t="s">
        <v>509</v>
      </c>
      <c r="J166" s="31" t="s">
        <v>838</v>
      </c>
    </row>
    <row r="167" ht="42.75" customHeight="1" spans="1:10">
      <c r="A167" s="150"/>
      <c r="B167" s="150"/>
      <c r="C167" s="22" t="s">
        <v>519</v>
      </c>
      <c r="D167" s="22" t="s">
        <v>520</v>
      </c>
      <c r="E167" s="31" t="s">
        <v>839</v>
      </c>
      <c r="F167" s="22" t="s">
        <v>512</v>
      </c>
      <c r="G167" s="31" t="s">
        <v>513</v>
      </c>
      <c r="H167" s="22" t="s">
        <v>514</v>
      </c>
      <c r="I167" s="22" t="s">
        <v>509</v>
      </c>
      <c r="J167" s="31" t="s">
        <v>840</v>
      </c>
    </row>
    <row r="168" ht="42.75" customHeight="1" spans="1:10">
      <c r="A168" s="150"/>
      <c r="B168" s="150"/>
      <c r="C168" s="22" t="s">
        <v>519</v>
      </c>
      <c r="D168" s="22" t="s">
        <v>524</v>
      </c>
      <c r="E168" s="31" t="s">
        <v>841</v>
      </c>
      <c r="F168" s="22" t="s">
        <v>512</v>
      </c>
      <c r="G168" s="31" t="s">
        <v>842</v>
      </c>
      <c r="H168" s="22" t="s">
        <v>514</v>
      </c>
      <c r="I168" s="22" t="s">
        <v>509</v>
      </c>
      <c r="J168" s="31" t="s">
        <v>841</v>
      </c>
    </row>
    <row r="169" ht="42.75" customHeight="1" spans="1:10">
      <c r="A169" s="151"/>
      <c r="B169" s="151"/>
      <c r="C169" s="22" t="s">
        <v>528</v>
      </c>
      <c r="D169" s="22" t="s">
        <v>529</v>
      </c>
      <c r="E169" s="31" t="s">
        <v>843</v>
      </c>
      <c r="F169" s="22" t="s">
        <v>512</v>
      </c>
      <c r="G169" s="31" t="s">
        <v>513</v>
      </c>
      <c r="H169" s="22" t="s">
        <v>514</v>
      </c>
      <c r="I169" s="22" t="s">
        <v>509</v>
      </c>
      <c r="J169" s="31" t="s">
        <v>844</v>
      </c>
    </row>
    <row r="170" ht="42.75" customHeight="1" spans="1:10">
      <c r="A170" s="149" t="s">
        <v>845</v>
      </c>
      <c r="B170" s="149" t="s">
        <v>846</v>
      </c>
      <c r="C170" s="22" t="s">
        <v>503</v>
      </c>
      <c r="D170" s="22" t="s">
        <v>504</v>
      </c>
      <c r="E170" s="31" t="s">
        <v>847</v>
      </c>
      <c r="F170" s="22" t="s">
        <v>512</v>
      </c>
      <c r="G170" s="31" t="s">
        <v>99</v>
      </c>
      <c r="H170" s="22" t="s">
        <v>508</v>
      </c>
      <c r="I170" s="22" t="s">
        <v>509</v>
      </c>
      <c r="J170" s="31" t="s">
        <v>847</v>
      </c>
    </row>
    <row r="171" ht="42.75" customHeight="1" spans="1:10">
      <c r="A171" s="150"/>
      <c r="B171" s="150"/>
      <c r="C171" s="22" t="s">
        <v>503</v>
      </c>
      <c r="D171" s="22" t="s">
        <v>504</v>
      </c>
      <c r="E171" s="31" t="s">
        <v>848</v>
      </c>
      <c r="F171" s="22" t="s">
        <v>512</v>
      </c>
      <c r="G171" s="31" t="s">
        <v>97</v>
      </c>
      <c r="H171" s="22" t="s">
        <v>508</v>
      </c>
      <c r="I171" s="22" t="s">
        <v>509</v>
      </c>
      <c r="J171" s="31" t="s">
        <v>848</v>
      </c>
    </row>
    <row r="172" ht="42.75" customHeight="1" spans="1:10">
      <c r="A172" s="150"/>
      <c r="B172" s="150"/>
      <c r="C172" s="22" t="s">
        <v>503</v>
      </c>
      <c r="D172" s="22" t="s">
        <v>510</v>
      </c>
      <c r="E172" s="31" t="s">
        <v>676</v>
      </c>
      <c r="F172" s="22" t="s">
        <v>512</v>
      </c>
      <c r="G172" s="31" t="s">
        <v>728</v>
      </c>
      <c r="H172" s="22" t="s">
        <v>514</v>
      </c>
      <c r="I172" s="22" t="s">
        <v>509</v>
      </c>
      <c r="J172" s="31" t="s">
        <v>849</v>
      </c>
    </row>
    <row r="173" ht="42.75" customHeight="1" spans="1:10">
      <c r="A173" s="150"/>
      <c r="B173" s="150"/>
      <c r="C173" s="22" t="s">
        <v>503</v>
      </c>
      <c r="D173" s="22" t="s">
        <v>515</v>
      </c>
      <c r="E173" s="31" t="s">
        <v>760</v>
      </c>
      <c r="F173" s="22" t="s">
        <v>512</v>
      </c>
      <c r="G173" s="31" t="s">
        <v>850</v>
      </c>
      <c r="H173" s="22" t="s">
        <v>514</v>
      </c>
      <c r="I173" s="22" t="s">
        <v>509</v>
      </c>
      <c r="J173" s="31" t="s">
        <v>851</v>
      </c>
    </row>
    <row r="174" ht="42.75" customHeight="1" spans="1:10">
      <c r="A174" s="150"/>
      <c r="B174" s="150"/>
      <c r="C174" s="22" t="s">
        <v>503</v>
      </c>
      <c r="D174" s="22" t="s">
        <v>551</v>
      </c>
      <c r="E174" s="31" t="s">
        <v>552</v>
      </c>
      <c r="F174" s="22" t="s">
        <v>512</v>
      </c>
      <c r="G174" s="31" t="s">
        <v>852</v>
      </c>
      <c r="H174" s="22" t="s">
        <v>554</v>
      </c>
      <c r="I174" s="22" t="s">
        <v>509</v>
      </c>
      <c r="J174" s="31" t="s">
        <v>853</v>
      </c>
    </row>
    <row r="175" ht="42.75" customHeight="1" spans="1:10">
      <c r="A175" s="150"/>
      <c r="B175" s="150"/>
      <c r="C175" s="22" t="s">
        <v>519</v>
      </c>
      <c r="D175" s="22" t="s">
        <v>520</v>
      </c>
      <c r="E175" s="31" t="s">
        <v>854</v>
      </c>
      <c r="F175" s="22" t="s">
        <v>512</v>
      </c>
      <c r="G175" s="31" t="s">
        <v>513</v>
      </c>
      <c r="H175" s="22" t="s">
        <v>514</v>
      </c>
      <c r="I175" s="22" t="s">
        <v>509</v>
      </c>
      <c r="J175" s="31" t="s">
        <v>855</v>
      </c>
    </row>
    <row r="176" ht="42.75" customHeight="1" spans="1:10">
      <c r="A176" s="151"/>
      <c r="B176" s="151"/>
      <c r="C176" s="22" t="s">
        <v>528</v>
      </c>
      <c r="D176" s="22" t="s">
        <v>529</v>
      </c>
      <c r="E176" s="31" t="s">
        <v>856</v>
      </c>
      <c r="F176" s="22" t="s">
        <v>512</v>
      </c>
      <c r="G176" s="31" t="s">
        <v>513</v>
      </c>
      <c r="H176" s="22" t="s">
        <v>514</v>
      </c>
      <c r="I176" s="22" t="s">
        <v>509</v>
      </c>
      <c r="J176" s="31" t="s">
        <v>857</v>
      </c>
    </row>
    <row r="177" ht="42.75" customHeight="1" spans="1:10">
      <c r="A177" s="149" t="s">
        <v>858</v>
      </c>
      <c r="B177" s="149" t="s">
        <v>859</v>
      </c>
      <c r="C177" s="22" t="s">
        <v>503</v>
      </c>
      <c r="D177" s="22" t="s">
        <v>504</v>
      </c>
      <c r="E177" s="31" t="s">
        <v>860</v>
      </c>
      <c r="F177" s="22" t="s">
        <v>512</v>
      </c>
      <c r="G177" s="31" t="s">
        <v>861</v>
      </c>
      <c r="H177" s="22" t="s">
        <v>862</v>
      </c>
      <c r="I177" s="22" t="s">
        <v>509</v>
      </c>
      <c r="J177" s="31" t="s">
        <v>860</v>
      </c>
    </row>
    <row r="178" ht="42.75" customHeight="1" spans="1:10">
      <c r="A178" s="150"/>
      <c r="B178" s="150"/>
      <c r="C178" s="22" t="s">
        <v>503</v>
      </c>
      <c r="D178" s="22" t="s">
        <v>510</v>
      </c>
      <c r="E178" s="31" t="s">
        <v>863</v>
      </c>
      <c r="F178" s="22" t="s">
        <v>512</v>
      </c>
      <c r="G178" s="31" t="s">
        <v>513</v>
      </c>
      <c r="H178" s="22" t="s">
        <v>514</v>
      </c>
      <c r="I178" s="22" t="s">
        <v>597</v>
      </c>
      <c r="J178" s="31" t="s">
        <v>863</v>
      </c>
    </row>
    <row r="179" ht="42.75" customHeight="1" spans="1:10">
      <c r="A179" s="150"/>
      <c r="B179" s="150"/>
      <c r="C179" s="22" t="s">
        <v>503</v>
      </c>
      <c r="D179" s="22" t="s">
        <v>515</v>
      </c>
      <c r="E179" s="31" t="s">
        <v>864</v>
      </c>
      <c r="F179" s="22" t="s">
        <v>512</v>
      </c>
      <c r="G179" s="31" t="s">
        <v>865</v>
      </c>
      <c r="H179" s="22" t="s">
        <v>661</v>
      </c>
      <c r="I179" s="22" t="s">
        <v>509</v>
      </c>
      <c r="J179" s="31" t="s">
        <v>864</v>
      </c>
    </row>
    <row r="180" ht="42.75" customHeight="1" spans="1:10">
      <c r="A180" s="150"/>
      <c r="B180" s="150"/>
      <c r="C180" s="22" t="s">
        <v>503</v>
      </c>
      <c r="D180" s="22" t="s">
        <v>551</v>
      </c>
      <c r="E180" s="31" t="s">
        <v>552</v>
      </c>
      <c r="F180" s="22" t="s">
        <v>512</v>
      </c>
      <c r="G180" s="31" t="s">
        <v>866</v>
      </c>
      <c r="H180" s="22" t="s">
        <v>554</v>
      </c>
      <c r="I180" s="22" t="s">
        <v>509</v>
      </c>
      <c r="J180" s="31" t="s">
        <v>867</v>
      </c>
    </row>
    <row r="181" ht="42.75" customHeight="1" spans="1:10">
      <c r="A181" s="150"/>
      <c r="B181" s="150"/>
      <c r="C181" s="22" t="s">
        <v>519</v>
      </c>
      <c r="D181" s="22" t="s">
        <v>520</v>
      </c>
      <c r="E181" s="31" t="s">
        <v>868</v>
      </c>
      <c r="F181" s="22" t="s">
        <v>512</v>
      </c>
      <c r="G181" s="31" t="s">
        <v>513</v>
      </c>
      <c r="H181" s="22" t="s">
        <v>514</v>
      </c>
      <c r="I181" s="22" t="s">
        <v>597</v>
      </c>
      <c r="J181" s="31" t="s">
        <v>868</v>
      </c>
    </row>
    <row r="182" ht="42.75" customHeight="1" spans="1:10">
      <c r="A182" s="151"/>
      <c r="B182" s="151"/>
      <c r="C182" s="22" t="s">
        <v>528</v>
      </c>
      <c r="D182" s="22" t="s">
        <v>529</v>
      </c>
      <c r="E182" s="31" t="s">
        <v>869</v>
      </c>
      <c r="F182" s="22" t="s">
        <v>512</v>
      </c>
      <c r="G182" s="31" t="s">
        <v>513</v>
      </c>
      <c r="H182" s="22" t="s">
        <v>514</v>
      </c>
      <c r="I182" s="22" t="s">
        <v>597</v>
      </c>
      <c r="J182" s="31" t="s">
        <v>869</v>
      </c>
    </row>
    <row r="183" ht="42.75" customHeight="1" spans="1:10">
      <c r="A183" s="149" t="s">
        <v>870</v>
      </c>
      <c r="B183" s="149" t="s">
        <v>871</v>
      </c>
      <c r="C183" s="22" t="s">
        <v>503</v>
      </c>
      <c r="D183" s="22" t="s">
        <v>504</v>
      </c>
      <c r="E183" s="31" t="s">
        <v>872</v>
      </c>
      <c r="F183" s="22" t="s">
        <v>512</v>
      </c>
      <c r="G183" s="31" t="s">
        <v>92</v>
      </c>
      <c r="H183" s="22" t="s">
        <v>508</v>
      </c>
      <c r="I183" s="22" t="s">
        <v>509</v>
      </c>
      <c r="J183" s="31" t="s">
        <v>873</v>
      </c>
    </row>
    <row r="184" ht="42.75" customHeight="1" spans="1:10">
      <c r="A184" s="150"/>
      <c r="B184" s="150"/>
      <c r="C184" s="22" t="s">
        <v>503</v>
      </c>
      <c r="D184" s="22" t="s">
        <v>510</v>
      </c>
      <c r="E184" s="31" t="s">
        <v>874</v>
      </c>
      <c r="F184" s="22" t="s">
        <v>512</v>
      </c>
      <c r="G184" s="31" t="s">
        <v>767</v>
      </c>
      <c r="H184" s="22" t="s">
        <v>514</v>
      </c>
      <c r="I184" s="22" t="s">
        <v>597</v>
      </c>
      <c r="J184" s="31" t="s">
        <v>875</v>
      </c>
    </row>
    <row r="185" ht="42.75" customHeight="1" spans="1:10">
      <c r="A185" s="150"/>
      <c r="B185" s="150"/>
      <c r="C185" s="22" t="s">
        <v>503</v>
      </c>
      <c r="D185" s="22" t="s">
        <v>510</v>
      </c>
      <c r="E185" s="31" t="s">
        <v>876</v>
      </c>
      <c r="F185" s="22" t="s">
        <v>512</v>
      </c>
      <c r="G185" s="31" t="s">
        <v>728</v>
      </c>
      <c r="H185" s="22" t="s">
        <v>514</v>
      </c>
      <c r="I185" s="22" t="s">
        <v>597</v>
      </c>
      <c r="J185" s="31" t="s">
        <v>877</v>
      </c>
    </row>
    <row r="186" ht="42.75" customHeight="1" spans="1:10">
      <c r="A186" s="150"/>
      <c r="B186" s="150"/>
      <c r="C186" s="22" t="s">
        <v>503</v>
      </c>
      <c r="D186" s="22" t="s">
        <v>515</v>
      </c>
      <c r="E186" s="31" t="s">
        <v>878</v>
      </c>
      <c r="F186" s="22" t="s">
        <v>512</v>
      </c>
      <c r="G186" s="31" t="s">
        <v>705</v>
      </c>
      <c r="H186" s="22" t="s">
        <v>604</v>
      </c>
      <c r="I186" s="22" t="s">
        <v>509</v>
      </c>
      <c r="J186" s="31" t="s">
        <v>879</v>
      </c>
    </row>
    <row r="187" ht="42.75" customHeight="1" spans="1:10">
      <c r="A187" s="150"/>
      <c r="B187" s="150"/>
      <c r="C187" s="22" t="s">
        <v>519</v>
      </c>
      <c r="D187" s="22" t="s">
        <v>520</v>
      </c>
      <c r="E187" s="31" t="s">
        <v>880</v>
      </c>
      <c r="F187" s="22" t="s">
        <v>506</v>
      </c>
      <c r="G187" s="31" t="s">
        <v>778</v>
      </c>
      <c r="H187" s="22" t="s">
        <v>514</v>
      </c>
      <c r="I187" s="22" t="s">
        <v>509</v>
      </c>
      <c r="J187" s="31" t="s">
        <v>880</v>
      </c>
    </row>
    <row r="188" ht="42.75" customHeight="1" spans="1:10">
      <c r="A188" s="150"/>
      <c r="B188" s="150"/>
      <c r="C188" s="22" t="s">
        <v>528</v>
      </c>
      <c r="D188" s="22" t="s">
        <v>529</v>
      </c>
      <c r="E188" s="31" t="s">
        <v>881</v>
      </c>
      <c r="F188" s="22" t="s">
        <v>512</v>
      </c>
      <c r="G188" s="31" t="s">
        <v>513</v>
      </c>
      <c r="H188" s="22" t="s">
        <v>514</v>
      </c>
      <c r="I188" s="22" t="s">
        <v>597</v>
      </c>
      <c r="J188" s="31" t="s">
        <v>882</v>
      </c>
    </row>
    <row r="189" ht="42.75" customHeight="1" spans="1:10">
      <c r="A189" s="151"/>
      <c r="B189" s="151"/>
      <c r="C189" s="22" t="s">
        <v>528</v>
      </c>
      <c r="D189" s="22" t="s">
        <v>529</v>
      </c>
      <c r="E189" s="31" t="s">
        <v>883</v>
      </c>
      <c r="F189" s="22" t="s">
        <v>512</v>
      </c>
      <c r="G189" s="31" t="s">
        <v>513</v>
      </c>
      <c r="H189" s="22" t="s">
        <v>514</v>
      </c>
      <c r="I189" s="22" t="s">
        <v>597</v>
      </c>
      <c r="J189" s="31" t="s">
        <v>883</v>
      </c>
    </row>
    <row r="190" ht="42.75" customHeight="1" spans="1:10">
      <c r="A190" s="149" t="s">
        <v>884</v>
      </c>
      <c r="B190" s="149" t="s">
        <v>885</v>
      </c>
      <c r="C190" s="22" t="s">
        <v>503</v>
      </c>
      <c r="D190" s="22" t="s">
        <v>504</v>
      </c>
      <c r="E190" s="31" t="s">
        <v>886</v>
      </c>
      <c r="F190" s="22" t="s">
        <v>512</v>
      </c>
      <c r="G190" s="31" t="s">
        <v>98</v>
      </c>
      <c r="H190" s="22" t="s">
        <v>656</v>
      </c>
      <c r="I190" s="22" t="s">
        <v>509</v>
      </c>
      <c r="J190" s="31" t="s">
        <v>887</v>
      </c>
    </row>
    <row r="191" ht="42.75" customHeight="1" spans="1:10">
      <c r="A191" s="150"/>
      <c r="B191" s="150"/>
      <c r="C191" s="22" t="s">
        <v>503</v>
      </c>
      <c r="D191" s="22" t="s">
        <v>510</v>
      </c>
      <c r="E191" s="31" t="s">
        <v>702</v>
      </c>
      <c r="F191" s="22" t="s">
        <v>512</v>
      </c>
      <c r="G191" s="31" t="s">
        <v>703</v>
      </c>
      <c r="H191" s="22" t="s">
        <v>514</v>
      </c>
      <c r="I191" s="22" t="s">
        <v>509</v>
      </c>
      <c r="J191" s="31" t="s">
        <v>888</v>
      </c>
    </row>
    <row r="192" ht="42.75" customHeight="1" spans="1:10">
      <c r="A192" s="150"/>
      <c r="B192" s="150"/>
      <c r="C192" s="22" t="s">
        <v>503</v>
      </c>
      <c r="D192" s="22" t="s">
        <v>515</v>
      </c>
      <c r="E192" s="31" t="s">
        <v>704</v>
      </c>
      <c r="F192" s="22" t="s">
        <v>512</v>
      </c>
      <c r="G192" s="31" t="s">
        <v>705</v>
      </c>
      <c r="H192" s="22" t="s">
        <v>604</v>
      </c>
      <c r="I192" s="22" t="s">
        <v>509</v>
      </c>
      <c r="J192" s="31" t="s">
        <v>889</v>
      </c>
    </row>
    <row r="193" ht="42.75" customHeight="1" spans="1:10">
      <c r="A193" s="150"/>
      <c r="B193" s="150"/>
      <c r="C193" s="22" t="s">
        <v>503</v>
      </c>
      <c r="D193" s="22" t="s">
        <v>551</v>
      </c>
      <c r="E193" s="31" t="s">
        <v>552</v>
      </c>
      <c r="F193" s="22" t="s">
        <v>512</v>
      </c>
      <c r="G193" s="31" t="s">
        <v>890</v>
      </c>
      <c r="H193" s="22" t="s">
        <v>554</v>
      </c>
      <c r="I193" s="22" t="s">
        <v>509</v>
      </c>
      <c r="J193" s="31" t="s">
        <v>889</v>
      </c>
    </row>
    <row r="194" ht="42.75" customHeight="1" spans="1:10">
      <c r="A194" s="150"/>
      <c r="B194" s="150"/>
      <c r="C194" s="22" t="s">
        <v>519</v>
      </c>
      <c r="D194" s="22" t="s">
        <v>520</v>
      </c>
      <c r="E194" s="31" t="s">
        <v>627</v>
      </c>
      <c r="F194" s="22" t="s">
        <v>512</v>
      </c>
      <c r="G194" s="31" t="s">
        <v>628</v>
      </c>
      <c r="H194" s="22" t="s">
        <v>514</v>
      </c>
      <c r="I194" s="22" t="s">
        <v>509</v>
      </c>
      <c r="J194" s="31" t="s">
        <v>629</v>
      </c>
    </row>
    <row r="195" ht="42.75" customHeight="1" spans="1:10">
      <c r="A195" s="150"/>
      <c r="B195" s="150"/>
      <c r="C195" s="22" t="s">
        <v>519</v>
      </c>
      <c r="D195" s="22" t="s">
        <v>524</v>
      </c>
      <c r="E195" s="31" t="s">
        <v>828</v>
      </c>
      <c r="F195" s="22" t="s">
        <v>512</v>
      </c>
      <c r="G195" s="31" t="s">
        <v>891</v>
      </c>
      <c r="H195" s="22" t="s">
        <v>514</v>
      </c>
      <c r="I195" s="22" t="s">
        <v>509</v>
      </c>
      <c r="J195" s="31" t="s">
        <v>892</v>
      </c>
    </row>
    <row r="196" ht="42.75" customHeight="1" spans="1:10">
      <c r="A196" s="151"/>
      <c r="B196" s="151"/>
      <c r="C196" s="22" t="s">
        <v>528</v>
      </c>
      <c r="D196" s="22" t="s">
        <v>529</v>
      </c>
      <c r="E196" s="31" t="s">
        <v>708</v>
      </c>
      <c r="F196" s="22" t="s">
        <v>512</v>
      </c>
      <c r="G196" s="31" t="s">
        <v>728</v>
      </c>
      <c r="H196" s="22" t="s">
        <v>514</v>
      </c>
      <c r="I196" s="22" t="s">
        <v>509</v>
      </c>
      <c r="J196" s="31" t="s">
        <v>709</v>
      </c>
    </row>
    <row r="197" ht="42.75" customHeight="1" spans="1:10">
      <c r="A197" s="149" t="s">
        <v>893</v>
      </c>
      <c r="B197" s="149" t="s">
        <v>894</v>
      </c>
      <c r="C197" s="22" t="s">
        <v>503</v>
      </c>
      <c r="D197" s="22" t="s">
        <v>504</v>
      </c>
      <c r="E197" s="31" t="s">
        <v>895</v>
      </c>
      <c r="F197" s="22" t="s">
        <v>506</v>
      </c>
      <c r="G197" s="31" t="s">
        <v>90</v>
      </c>
      <c r="H197" s="22" t="s">
        <v>896</v>
      </c>
      <c r="I197" s="22" t="s">
        <v>509</v>
      </c>
      <c r="J197" s="31" t="s">
        <v>897</v>
      </c>
    </row>
    <row r="198" ht="42.75" customHeight="1" spans="1:10">
      <c r="A198" s="150"/>
      <c r="B198" s="150"/>
      <c r="C198" s="22" t="s">
        <v>503</v>
      </c>
      <c r="D198" s="22" t="s">
        <v>510</v>
      </c>
      <c r="E198" s="31" t="s">
        <v>898</v>
      </c>
      <c r="F198" s="22" t="s">
        <v>512</v>
      </c>
      <c r="G198" s="31" t="s">
        <v>513</v>
      </c>
      <c r="H198" s="22" t="s">
        <v>514</v>
      </c>
      <c r="I198" s="22" t="s">
        <v>597</v>
      </c>
      <c r="J198" s="31" t="s">
        <v>899</v>
      </c>
    </row>
    <row r="199" ht="42.75" customHeight="1" spans="1:10">
      <c r="A199" s="150"/>
      <c r="B199" s="150"/>
      <c r="C199" s="22" t="s">
        <v>503</v>
      </c>
      <c r="D199" s="22" t="s">
        <v>515</v>
      </c>
      <c r="E199" s="31" t="s">
        <v>900</v>
      </c>
      <c r="F199" s="22" t="s">
        <v>512</v>
      </c>
      <c r="G199" s="31" t="s">
        <v>513</v>
      </c>
      <c r="H199" s="22" t="s">
        <v>514</v>
      </c>
      <c r="I199" s="22" t="s">
        <v>597</v>
      </c>
      <c r="J199" s="31" t="s">
        <v>901</v>
      </c>
    </row>
    <row r="200" ht="42.75" customHeight="1" spans="1:10">
      <c r="A200" s="150"/>
      <c r="B200" s="150"/>
      <c r="C200" s="22" t="s">
        <v>519</v>
      </c>
      <c r="D200" s="22" t="s">
        <v>520</v>
      </c>
      <c r="E200" s="31" t="s">
        <v>902</v>
      </c>
      <c r="F200" s="22" t="s">
        <v>512</v>
      </c>
      <c r="G200" s="31" t="s">
        <v>778</v>
      </c>
      <c r="H200" s="22" t="s">
        <v>514</v>
      </c>
      <c r="I200" s="22" t="s">
        <v>597</v>
      </c>
      <c r="J200" s="31" t="s">
        <v>903</v>
      </c>
    </row>
    <row r="201" ht="42.75" customHeight="1" spans="1:10">
      <c r="A201" s="151"/>
      <c r="B201" s="151"/>
      <c r="C201" s="22" t="s">
        <v>528</v>
      </c>
      <c r="D201" s="22" t="s">
        <v>529</v>
      </c>
      <c r="E201" s="31" t="s">
        <v>904</v>
      </c>
      <c r="F201" s="22" t="s">
        <v>512</v>
      </c>
      <c r="G201" s="31" t="s">
        <v>778</v>
      </c>
      <c r="H201" s="22" t="s">
        <v>514</v>
      </c>
      <c r="I201" s="22" t="s">
        <v>597</v>
      </c>
      <c r="J201" s="31" t="s">
        <v>905</v>
      </c>
    </row>
    <row r="202" ht="42.75" customHeight="1" spans="1:10">
      <c r="A202" s="149" t="s">
        <v>906</v>
      </c>
      <c r="B202" s="149" t="s">
        <v>907</v>
      </c>
      <c r="C202" s="22" t="s">
        <v>503</v>
      </c>
      <c r="D202" s="22" t="s">
        <v>504</v>
      </c>
      <c r="E202" s="31" t="s">
        <v>559</v>
      </c>
      <c r="F202" s="22" t="s">
        <v>512</v>
      </c>
      <c r="G202" s="31" t="s">
        <v>92</v>
      </c>
      <c r="H202" s="22" t="s">
        <v>508</v>
      </c>
      <c r="I202" s="22" t="s">
        <v>509</v>
      </c>
      <c r="J202" s="31" t="s">
        <v>908</v>
      </c>
    </row>
    <row r="203" ht="42.75" customHeight="1" spans="1:10">
      <c r="A203" s="150"/>
      <c r="B203" s="150"/>
      <c r="C203" s="22" t="s">
        <v>503</v>
      </c>
      <c r="D203" s="22" t="s">
        <v>515</v>
      </c>
      <c r="E203" s="31" t="s">
        <v>909</v>
      </c>
      <c r="F203" s="22" t="s">
        <v>512</v>
      </c>
      <c r="G203" s="31" t="s">
        <v>677</v>
      </c>
      <c r="H203" s="22" t="s">
        <v>910</v>
      </c>
      <c r="I203" s="22" t="s">
        <v>597</v>
      </c>
      <c r="J203" s="31" t="s">
        <v>911</v>
      </c>
    </row>
    <row r="204" ht="42.75" customHeight="1" spans="1:10">
      <c r="A204" s="150"/>
      <c r="B204" s="150"/>
      <c r="C204" s="22" t="s">
        <v>503</v>
      </c>
      <c r="D204" s="22" t="s">
        <v>551</v>
      </c>
      <c r="E204" s="31" t="s">
        <v>552</v>
      </c>
      <c r="F204" s="22" t="s">
        <v>512</v>
      </c>
      <c r="G204" s="31" t="s">
        <v>912</v>
      </c>
      <c r="H204" s="22" t="s">
        <v>554</v>
      </c>
      <c r="I204" s="22" t="s">
        <v>509</v>
      </c>
      <c r="J204" s="31" t="s">
        <v>913</v>
      </c>
    </row>
    <row r="205" ht="42.75" customHeight="1" spans="1:10">
      <c r="A205" s="150"/>
      <c r="B205" s="150"/>
      <c r="C205" s="22" t="s">
        <v>519</v>
      </c>
      <c r="D205" s="22" t="s">
        <v>524</v>
      </c>
      <c r="E205" s="31" t="s">
        <v>914</v>
      </c>
      <c r="F205" s="22" t="s">
        <v>512</v>
      </c>
      <c r="G205" s="31" t="s">
        <v>513</v>
      </c>
      <c r="H205" s="22" t="s">
        <v>915</v>
      </c>
      <c r="I205" s="22" t="s">
        <v>597</v>
      </c>
      <c r="J205" s="31" t="s">
        <v>916</v>
      </c>
    </row>
    <row r="206" ht="42.75" customHeight="1" spans="1:10">
      <c r="A206" s="151"/>
      <c r="B206" s="151"/>
      <c r="C206" s="22" t="s">
        <v>528</v>
      </c>
      <c r="D206" s="22" t="s">
        <v>529</v>
      </c>
      <c r="E206" s="31" t="s">
        <v>917</v>
      </c>
      <c r="F206" s="22" t="s">
        <v>512</v>
      </c>
      <c r="G206" s="31" t="s">
        <v>778</v>
      </c>
      <c r="H206" s="22" t="s">
        <v>514</v>
      </c>
      <c r="I206" s="22" t="s">
        <v>597</v>
      </c>
      <c r="J206" s="31" t="s">
        <v>917</v>
      </c>
    </row>
    <row r="207" ht="42.75" customHeight="1" spans="1:10">
      <c r="A207" s="149" t="s">
        <v>918</v>
      </c>
      <c r="B207" s="149" t="s">
        <v>919</v>
      </c>
      <c r="C207" s="22" t="s">
        <v>503</v>
      </c>
      <c r="D207" s="22" t="s">
        <v>504</v>
      </c>
      <c r="E207" s="31" t="s">
        <v>920</v>
      </c>
      <c r="F207" s="22" t="s">
        <v>512</v>
      </c>
      <c r="G207" s="31" t="s">
        <v>921</v>
      </c>
      <c r="H207" s="22" t="s">
        <v>508</v>
      </c>
      <c r="I207" s="22" t="s">
        <v>509</v>
      </c>
      <c r="J207" s="31" t="s">
        <v>920</v>
      </c>
    </row>
    <row r="208" ht="42.75" customHeight="1" spans="1:10">
      <c r="A208" s="150"/>
      <c r="B208" s="150"/>
      <c r="C208" s="22" t="s">
        <v>503</v>
      </c>
      <c r="D208" s="22" t="s">
        <v>504</v>
      </c>
      <c r="E208" s="31" t="s">
        <v>922</v>
      </c>
      <c r="F208" s="22" t="s">
        <v>512</v>
      </c>
      <c r="G208" s="31" t="s">
        <v>921</v>
      </c>
      <c r="H208" s="22" t="s">
        <v>508</v>
      </c>
      <c r="I208" s="22" t="s">
        <v>509</v>
      </c>
      <c r="J208" s="31" t="s">
        <v>922</v>
      </c>
    </row>
    <row r="209" ht="42.75" customHeight="1" spans="1:10">
      <c r="A209" s="150"/>
      <c r="B209" s="150"/>
      <c r="C209" s="22" t="s">
        <v>503</v>
      </c>
      <c r="D209" s="22" t="s">
        <v>515</v>
      </c>
      <c r="E209" s="31" t="s">
        <v>923</v>
      </c>
      <c r="F209" s="22" t="s">
        <v>512</v>
      </c>
      <c r="G209" s="31" t="s">
        <v>513</v>
      </c>
      <c r="H209" s="22" t="s">
        <v>514</v>
      </c>
      <c r="I209" s="22" t="s">
        <v>509</v>
      </c>
      <c r="J209" s="31" t="s">
        <v>924</v>
      </c>
    </row>
    <row r="210" ht="42.75" customHeight="1" spans="1:10">
      <c r="A210" s="150"/>
      <c r="B210" s="150"/>
      <c r="C210" s="22" t="s">
        <v>503</v>
      </c>
      <c r="D210" s="22" t="s">
        <v>551</v>
      </c>
      <c r="E210" s="31" t="s">
        <v>552</v>
      </c>
      <c r="F210" s="22" t="s">
        <v>512</v>
      </c>
      <c r="G210" s="31" t="s">
        <v>925</v>
      </c>
      <c r="H210" s="22" t="s">
        <v>554</v>
      </c>
      <c r="I210" s="22" t="s">
        <v>509</v>
      </c>
      <c r="J210" s="31" t="s">
        <v>926</v>
      </c>
    </row>
    <row r="211" ht="42.75" customHeight="1" spans="1:10">
      <c r="A211" s="150"/>
      <c r="B211" s="150"/>
      <c r="C211" s="22" t="s">
        <v>519</v>
      </c>
      <c r="D211" s="22" t="s">
        <v>520</v>
      </c>
      <c r="E211" s="31" t="s">
        <v>927</v>
      </c>
      <c r="F211" s="22" t="s">
        <v>512</v>
      </c>
      <c r="G211" s="31" t="s">
        <v>513</v>
      </c>
      <c r="H211" s="22" t="s">
        <v>514</v>
      </c>
      <c r="I211" s="22" t="s">
        <v>509</v>
      </c>
      <c r="J211" s="31" t="s">
        <v>928</v>
      </c>
    </row>
    <row r="212" ht="42.75" customHeight="1" spans="1:10">
      <c r="A212" s="151"/>
      <c r="B212" s="151"/>
      <c r="C212" s="22" t="s">
        <v>528</v>
      </c>
      <c r="D212" s="22" t="s">
        <v>529</v>
      </c>
      <c r="E212" s="31" t="s">
        <v>929</v>
      </c>
      <c r="F212" s="22" t="s">
        <v>512</v>
      </c>
      <c r="G212" s="31" t="s">
        <v>513</v>
      </c>
      <c r="H212" s="22" t="s">
        <v>514</v>
      </c>
      <c r="I212" s="22" t="s">
        <v>509</v>
      </c>
      <c r="J212" s="31" t="s">
        <v>929</v>
      </c>
    </row>
    <row r="213" ht="42.75" customHeight="1" spans="1:10">
      <c r="A213" s="149" t="s">
        <v>930</v>
      </c>
      <c r="B213" s="149" t="s">
        <v>931</v>
      </c>
      <c r="C213" s="22" t="s">
        <v>503</v>
      </c>
      <c r="D213" s="22" t="s">
        <v>504</v>
      </c>
      <c r="E213" s="31" t="s">
        <v>932</v>
      </c>
      <c r="F213" s="22" t="s">
        <v>512</v>
      </c>
      <c r="G213" s="31" t="s">
        <v>933</v>
      </c>
      <c r="H213" s="22" t="s">
        <v>588</v>
      </c>
      <c r="I213" s="22" t="s">
        <v>509</v>
      </c>
      <c r="J213" s="31" t="s">
        <v>932</v>
      </c>
    </row>
    <row r="214" ht="42.75" customHeight="1" spans="1:10">
      <c r="A214" s="150"/>
      <c r="B214" s="150"/>
      <c r="C214" s="22" t="s">
        <v>503</v>
      </c>
      <c r="D214" s="22" t="s">
        <v>504</v>
      </c>
      <c r="E214" s="31" t="s">
        <v>934</v>
      </c>
      <c r="F214" s="22" t="s">
        <v>512</v>
      </c>
      <c r="G214" s="31" t="s">
        <v>935</v>
      </c>
      <c r="H214" s="22" t="s">
        <v>588</v>
      </c>
      <c r="I214" s="22" t="s">
        <v>509</v>
      </c>
      <c r="J214" s="31" t="s">
        <v>934</v>
      </c>
    </row>
    <row r="215" ht="42.75" customHeight="1" spans="1:10">
      <c r="A215" s="150"/>
      <c r="B215" s="150"/>
      <c r="C215" s="22" t="s">
        <v>503</v>
      </c>
      <c r="D215" s="22" t="s">
        <v>504</v>
      </c>
      <c r="E215" s="31" t="s">
        <v>936</v>
      </c>
      <c r="F215" s="22" t="s">
        <v>512</v>
      </c>
      <c r="G215" s="31" t="s">
        <v>933</v>
      </c>
      <c r="H215" s="22" t="s">
        <v>588</v>
      </c>
      <c r="I215" s="22" t="s">
        <v>509</v>
      </c>
      <c r="J215" s="31" t="s">
        <v>936</v>
      </c>
    </row>
    <row r="216" ht="42.75" customHeight="1" spans="1:10">
      <c r="A216" s="150"/>
      <c r="B216" s="150"/>
      <c r="C216" s="22" t="s">
        <v>503</v>
      </c>
      <c r="D216" s="22" t="s">
        <v>510</v>
      </c>
      <c r="E216" s="31" t="s">
        <v>937</v>
      </c>
      <c r="F216" s="22" t="s">
        <v>512</v>
      </c>
      <c r="G216" s="31" t="s">
        <v>513</v>
      </c>
      <c r="H216" s="22" t="s">
        <v>514</v>
      </c>
      <c r="I216" s="22" t="s">
        <v>509</v>
      </c>
      <c r="J216" s="31" t="s">
        <v>937</v>
      </c>
    </row>
    <row r="217" ht="42.75" customHeight="1" spans="1:10">
      <c r="A217" s="150"/>
      <c r="B217" s="150"/>
      <c r="C217" s="22" t="s">
        <v>503</v>
      </c>
      <c r="D217" s="22" t="s">
        <v>515</v>
      </c>
      <c r="E217" s="31" t="s">
        <v>938</v>
      </c>
      <c r="F217" s="22" t="s">
        <v>512</v>
      </c>
      <c r="G217" s="31" t="s">
        <v>939</v>
      </c>
      <c r="H217" s="22" t="s">
        <v>514</v>
      </c>
      <c r="I217" s="22" t="s">
        <v>509</v>
      </c>
      <c r="J217" s="31" t="s">
        <v>938</v>
      </c>
    </row>
    <row r="218" ht="42.75" customHeight="1" spans="1:10">
      <c r="A218" s="150"/>
      <c r="B218" s="150"/>
      <c r="C218" s="22" t="s">
        <v>503</v>
      </c>
      <c r="D218" s="22" t="s">
        <v>515</v>
      </c>
      <c r="E218" s="31" t="s">
        <v>823</v>
      </c>
      <c r="F218" s="22" t="s">
        <v>512</v>
      </c>
      <c r="G218" s="31" t="s">
        <v>940</v>
      </c>
      <c r="H218" s="22" t="s">
        <v>514</v>
      </c>
      <c r="I218" s="22" t="s">
        <v>509</v>
      </c>
      <c r="J218" s="31" t="s">
        <v>823</v>
      </c>
    </row>
    <row r="219" ht="42.75" customHeight="1" spans="1:10">
      <c r="A219" s="150"/>
      <c r="B219" s="150"/>
      <c r="C219" s="22" t="s">
        <v>503</v>
      </c>
      <c r="D219" s="22" t="s">
        <v>551</v>
      </c>
      <c r="E219" s="31" t="s">
        <v>552</v>
      </c>
      <c r="F219" s="22" t="s">
        <v>512</v>
      </c>
      <c r="G219" s="31" t="s">
        <v>941</v>
      </c>
      <c r="H219" s="22" t="s">
        <v>554</v>
      </c>
      <c r="I219" s="22" t="s">
        <v>509</v>
      </c>
      <c r="J219" s="31" t="s">
        <v>942</v>
      </c>
    </row>
    <row r="220" ht="42.75" customHeight="1" spans="1:10">
      <c r="A220" s="150"/>
      <c r="B220" s="150"/>
      <c r="C220" s="22" t="s">
        <v>519</v>
      </c>
      <c r="D220" s="22" t="s">
        <v>520</v>
      </c>
      <c r="E220" s="31" t="s">
        <v>609</v>
      </c>
      <c r="F220" s="22" t="s">
        <v>512</v>
      </c>
      <c r="G220" s="31" t="s">
        <v>513</v>
      </c>
      <c r="H220" s="22" t="s">
        <v>514</v>
      </c>
      <c r="I220" s="22" t="s">
        <v>509</v>
      </c>
      <c r="J220" s="31" t="s">
        <v>609</v>
      </c>
    </row>
    <row r="221" ht="42.75" customHeight="1" spans="1:10">
      <c r="A221" s="151"/>
      <c r="B221" s="151"/>
      <c r="C221" s="22" t="s">
        <v>528</v>
      </c>
      <c r="D221" s="22" t="s">
        <v>529</v>
      </c>
      <c r="E221" s="31" t="s">
        <v>943</v>
      </c>
      <c r="F221" s="22" t="s">
        <v>506</v>
      </c>
      <c r="G221" s="31" t="s">
        <v>536</v>
      </c>
      <c r="H221" s="22" t="s">
        <v>514</v>
      </c>
      <c r="I221" s="22" t="s">
        <v>509</v>
      </c>
      <c r="J221" s="31" t="s">
        <v>943</v>
      </c>
    </row>
    <row r="222" ht="42.75" customHeight="1" spans="1:10">
      <c r="A222" s="149" t="s">
        <v>944</v>
      </c>
      <c r="B222" s="149" t="s">
        <v>945</v>
      </c>
      <c r="C222" s="22" t="s">
        <v>503</v>
      </c>
      <c r="D222" s="22" t="s">
        <v>504</v>
      </c>
      <c r="E222" s="31" t="s">
        <v>895</v>
      </c>
      <c r="F222" s="22" t="s">
        <v>512</v>
      </c>
      <c r="G222" s="31" t="s">
        <v>90</v>
      </c>
      <c r="H222" s="22" t="s">
        <v>656</v>
      </c>
      <c r="I222" s="22" t="s">
        <v>597</v>
      </c>
      <c r="J222" s="31" t="s">
        <v>946</v>
      </c>
    </row>
    <row r="223" ht="42.75" customHeight="1" spans="1:10">
      <c r="A223" s="150"/>
      <c r="B223" s="150"/>
      <c r="C223" s="22" t="s">
        <v>503</v>
      </c>
      <c r="D223" s="22" t="s">
        <v>510</v>
      </c>
      <c r="E223" s="31" t="s">
        <v>898</v>
      </c>
      <c r="F223" s="22" t="s">
        <v>512</v>
      </c>
      <c r="G223" s="31" t="s">
        <v>513</v>
      </c>
      <c r="H223" s="22" t="s">
        <v>514</v>
      </c>
      <c r="I223" s="22" t="s">
        <v>597</v>
      </c>
      <c r="J223" s="31" t="s">
        <v>947</v>
      </c>
    </row>
    <row r="224" ht="42.75" customHeight="1" spans="1:10">
      <c r="A224" s="150"/>
      <c r="B224" s="150"/>
      <c r="C224" s="22" t="s">
        <v>503</v>
      </c>
      <c r="D224" s="22" t="s">
        <v>515</v>
      </c>
      <c r="E224" s="31" t="s">
        <v>900</v>
      </c>
      <c r="F224" s="22" t="s">
        <v>512</v>
      </c>
      <c r="G224" s="31" t="s">
        <v>513</v>
      </c>
      <c r="H224" s="22" t="s">
        <v>514</v>
      </c>
      <c r="I224" s="22" t="s">
        <v>597</v>
      </c>
      <c r="J224" s="31" t="s">
        <v>948</v>
      </c>
    </row>
    <row r="225" ht="42.75" customHeight="1" spans="1:10">
      <c r="A225" s="150"/>
      <c r="B225" s="150"/>
      <c r="C225" s="22" t="s">
        <v>503</v>
      </c>
      <c r="D225" s="22" t="s">
        <v>551</v>
      </c>
      <c r="E225" s="31" t="s">
        <v>552</v>
      </c>
      <c r="F225" s="22" t="s">
        <v>512</v>
      </c>
      <c r="G225" s="31" t="s">
        <v>949</v>
      </c>
      <c r="H225" s="22" t="s">
        <v>554</v>
      </c>
      <c r="I225" s="22" t="s">
        <v>597</v>
      </c>
      <c r="J225" s="31" t="s">
        <v>950</v>
      </c>
    </row>
    <row r="226" ht="42.75" customHeight="1" spans="1:10">
      <c r="A226" s="150"/>
      <c r="B226" s="150"/>
      <c r="C226" s="22" t="s">
        <v>519</v>
      </c>
      <c r="D226" s="22" t="s">
        <v>520</v>
      </c>
      <c r="E226" s="31" t="s">
        <v>902</v>
      </c>
      <c r="F226" s="22" t="s">
        <v>512</v>
      </c>
      <c r="G226" s="31" t="s">
        <v>513</v>
      </c>
      <c r="H226" s="22" t="s">
        <v>514</v>
      </c>
      <c r="I226" s="22" t="s">
        <v>597</v>
      </c>
      <c r="J226" s="31" t="s">
        <v>951</v>
      </c>
    </row>
    <row r="227" ht="42.75" customHeight="1" spans="1:10">
      <c r="A227" s="151"/>
      <c r="B227" s="151"/>
      <c r="C227" s="22" t="s">
        <v>528</v>
      </c>
      <c r="D227" s="22" t="s">
        <v>529</v>
      </c>
      <c r="E227" s="31" t="s">
        <v>904</v>
      </c>
      <c r="F227" s="22" t="s">
        <v>512</v>
      </c>
      <c r="G227" s="31" t="s">
        <v>778</v>
      </c>
      <c r="H227" s="22" t="s">
        <v>514</v>
      </c>
      <c r="I227" s="22" t="s">
        <v>597</v>
      </c>
      <c r="J227" s="31" t="s">
        <v>952</v>
      </c>
    </row>
    <row r="228" ht="42.75" customHeight="1" spans="1:10">
      <c r="A228" s="149" t="s">
        <v>953</v>
      </c>
      <c r="B228" s="149" t="s">
        <v>954</v>
      </c>
      <c r="C228" s="22" t="s">
        <v>503</v>
      </c>
      <c r="D228" s="22" t="s">
        <v>504</v>
      </c>
      <c r="E228" s="31" t="s">
        <v>955</v>
      </c>
      <c r="F228" s="22" t="s">
        <v>512</v>
      </c>
      <c r="G228" s="31" t="s">
        <v>97</v>
      </c>
      <c r="H228" s="22" t="s">
        <v>656</v>
      </c>
      <c r="I228" s="22" t="s">
        <v>509</v>
      </c>
      <c r="J228" s="31" t="s">
        <v>956</v>
      </c>
    </row>
    <row r="229" ht="42.75" customHeight="1" spans="1:10">
      <c r="A229" s="150"/>
      <c r="B229" s="150"/>
      <c r="C229" s="22" t="s">
        <v>503</v>
      </c>
      <c r="D229" s="22" t="s">
        <v>504</v>
      </c>
      <c r="E229" s="31" t="s">
        <v>957</v>
      </c>
      <c r="F229" s="22" t="s">
        <v>512</v>
      </c>
      <c r="G229" s="31" t="s">
        <v>102</v>
      </c>
      <c r="H229" s="22" t="s">
        <v>656</v>
      </c>
      <c r="I229" s="22" t="s">
        <v>509</v>
      </c>
      <c r="J229" s="31" t="s">
        <v>956</v>
      </c>
    </row>
    <row r="230" ht="42.75" customHeight="1" spans="1:10">
      <c r="A230" s="150"/>
      <c r="B230" s="150"/>
      <c r="C230" s="22" t="s">
        <v>503</v>
      </c>
      <c r="D230" s="22" t="s">
        <v>510</v>
      </c>
      <c r="E230" s="31" t="s">
        <v>958</v>
      </c>
      <c r="F230" s="22" t="s">
        <v>512</v>
      </c>
      <c r="G230" s="31" t="s">
        <v>536</v>
      </c>
      <c r="H230" s="22" t="s">
        <v>514</v>
      </c>
      <c r="I230" s="22" t="s">
        <v>597</v>
      </c>
      <c r="J230" s="31" t="s">
        <v>956</v>
      </c>
    </row>
    <row r="231" ht="42.75" customHeight="1" spans="1:10">
      <c r="A231" s="150"/>
      <c r="B231" s="150"/>
      <c r="C231" s="22" t="s">
        <v>503</v>
      </c>
      <c r="D231" s="22" t="s">
        <v>515</v>
      </c>
      <c r="E231" s="31" t="s">
        <v>959</v>
      </c>
      <c r="F231" s="22" t="s">
        <v>512</v>
      </c>
      <c r="G231" s="31" t="s">
        <v>101</v>
      </c>
      <c r="H231" s="22" t="s">
        <v>604</v>
      </c>
      <c r="I231" s="22" t="s">
        <v>597</v>
      </c>
      <c r="J231" s="31" t="s">
        <v>956</v>
      </c>
    </row>
    <row r="232" ht="42.75" customHeight="1" spans="1:10">
      <c r="A232" s="150"/>
      <c r="B232" s="150"/>
      <c r="C232" s="22" t="s">
        <v>503</v>
      </c>
      <c r="D232" s="22" t="s">
        <v>551</v>
      </c>
      <c r="E232" s="31" t="s">
        <v>552</v>
      </c>
      <c r="F232" s="22" t="s">
        <v>512</v>
      </c>
      <c r="G232" s="31" t="s">
        <v>960</v>
      </c>
      <c r="H232" s="22" t="s">
        <v>554</v>
      </c>
      <c r="I232" s="22" t="s">
        <v>597</v>
      </c>
      <c r="J232" s="31" t="s">
        <v>956</v>
      </c>
    </row>
    <row r="233" ht="42.75" customHeight="1" spans="1:10">
      <c r="A233" s="150"/>
      <c r="B233" s="150"/>
      <c r="C233" s="22" t="s">
        <v>519</v>
      </c>
      <c r="D233" s="22" t="s">
        <v>520</v>
      </c>
      <c r="E233" s="31" t="s">
        <v>961</v>
      </c>
      <c r="F233" s="22" t="s">
        <v>512</v>
      </c>
      <c r="G233" s="31" t="s">
        <v>536</v>
      </c>
      <c r="H233" s="22" t="s">
        <v>514</v>
      </c>
      <c r="I233" s="22" t="s">
        <v>597</v>
      </c>
      <c r="J233" s="31" t="s">
        <v>956</v>
      </c>
    </row>
    <row r="234" ht="42.75" customHeight="1" spans="1:10">
      <c r="A234" s="151"/>
      <c r="B234" s="151"/>
      <c r="C234" s="22" t="s">
        <v>528</v>
      </c>
      <c r="D234" s="22" t="s">
        <v>529</v>
      </c>
      <c r="E234" s="31" t="s">
        <v>962</v>
      </c>
      <c r="F234" s="22" t="s">
        <v>512</v>
      </c>
      <c r="G234" s="31" t="s">
        <v>536</v>
      </c>
      <c r="H234" s="22" t="s">
        <v>514</v>
      </c>
      <c r="I234" s="22" t="s">
        <v>597</v>
      </c>
      <c r="J234" s="31" t="s">
        <v>956</v>
      </c>
    </row>
    <row r="235" ht="42.75" customHeight="1" spans="1:10">
      <c r="A235" s="149" t="s">
        <v>963</v>
      </c>
      <c r="B235" s="149" t="s">
        <v>964</v>
      </c>
      <c r="C235" s="22" t="s">
        <v>503</v>
      </c>
      <c r="D235" s="22" t="s">
        <v>504</v>
      </c>
      <c r="E235" s="31" t="s">
        <v>965</v>
      </c>
      <c r="F235" s="22" t="s">
        <v>512</v>
      </c>
      <c r="G235" s="31" t="s">
        <v>507</v>
      </c>
      <c r="H235" s="22" t="s">
        <v>656</v>
      </c>
      <c r="I235" s="22" t="s">
        <v>509</v>
      </c>
      <c r="J235" s="31" t="s">
        <v>966</v>
      </c>
    </row>
    <row r="236" ht="42.75" customHeight="1" spans="1:10">
      <c r="A236" s="150"/>
      <c r="B236" s="150"/>
      <c r="C236" s="22" t="s">
        <v>503</v>
      </c>
      <c r="D236" s="22" t="s">
        <v>510</v>
      </c>
      <c r="E236" s="31" t="s">
        <v>967</v>
      </c>
      <c r="F236" s="22" t="s">
        <v>512</v>
      </c>
      <c r="G236" s="31" t="s">
        <v>513</v>
      </c>
      <c r="H236" s="22" t="s">
        <v>514</v>
      </c>
      <c r="I236" s="22" t="s">
        <v>509</v>
      </c>
      <c r="J236" s="31" t="s">
        <v>968</v>
      </c>
    </row>
    <row r="237" ht="42.75" customHeight="1" spans="1:10">
      <c r="A237" s="150"/>
      <c r="B237" s="150"/>
      <c r="C237" s="22" t="s">
        <v>503</v>
      </c>
      <c r="D237" s="22" t="s">
        <v>515</v>
      </c>
      <c r="E237" s="31" t="s">
        <v>744</v>
      </c>
      <c r="F237" s="22" t="s">
        <v>512</v>
      </c>
      <c r="G237" s="31" t="s">
        <v>691</v>
      </c>
      <c r="H237" s="22" t="s">
        <v>835</v>
      </c>
      <c r="I237" s="22" t="s">
        <v>509</v>
      </c>
      <c r="J237" s="31" t="s">
        <v>969</v>
      </c>
    </row>
    <row r="238" ht="42.75" customHeight="1" spans="1:10">
      <c r="A238" s="150"/>
      <c r="B238" s="150"/>
      <c r="C238" s="22" t="s">
        <v>503</v>
      </c>
      <c r="D238" s="22" t="s">
        <v>551</v>
      </c>
      <c r="E238" s="31" t="s">
        <v>552</v>
      </c>
      <c r="F238" s="22" t="s">
        <v>512</v>
      </c>
      <c r="G238" s="31" t="s">
        <v>970</v>
      </c>
      <c r="H238" s="22" t="s">
        <v>554</v>
      </c>
      <c r="I238" s="22" t="s">
        <v>509</v>
      </c>
      <c r="J238" s="31" t="s">
        <v>968</v>
      </c>
    </row>
    <row r="239" ht="42.75" customHeight="1" spans="1:10">
      <c r="A239" s="150"/>
      <c r="B239" s="150"/>
      <c r="C239" s="22" t="s">
        <v>519</v>
      </c>
      <c r="D239" s="22" t="s">
        <v>520</v>
      </c>
      <c r="E239" s="31" t="s">
        <v>840</v>
      </c>
      <c r="F239" s="22" t="s">
        <v>512</v>
      </c>
      <c r="G239" s="31" t="s">
        <v>694</v>
      </c>
      <c r="H239" s="22" t="s">
        <v>514</v>
      </c>
      <c r="I239" s="22" t="s">
        <v>509</v>
      </c>
      <c r="J239" s="31" t="s">
        <v>840</v>
      </c>
    </row>
    <row r="240" ht="42.75" customHeight="1" spans="1:10">
      <c r="A240" s="151"/>
      <c r="B240" s="151"/>
      <c r="C240" s="22" t="s">
        <v>528</v>
      </c>
      <c r="D240" s="22" t="s">
        <v>529</v>
      </c>
      <c r="E240" s="31" t="s">
        <v>869</v>
      </c>
      <c r="F240" s="22" t="s">
        <v>512</v>
      </c>
      <c r="G240" s="31" t="s">
        <v>513</v>
      </c>
      <c r="H240" s="22" t="s">
        <v>514</v>
      </c>
      <c r="I240" s="22" t="s">
        <v>509</v>
      </c>
      <c r="J240" s="31" t="s">
        <v>971</v>
      </c>
    </row>
    <row r="241" ht="42.75" customHeight="1" spans="1:10">
      <c r="A241" s="149" t="s">
        <v>972</v>
      </c>
      <c r="B241" s="149" t="s">
        <v>973</v>
      </c>
      <c r="C241" s="22" t="s">
        <v>503</v>
      </c>
      <c r="D241" s="22" t="s">
        <v>504</v>
      </c>
      <c r="E241" s="31" t="s">
        <v>974</v>
      </c>
      <c r="F241" s="22" t="s">
        <v>506</v>
      </c>
      <c r="G241" s="31" t="s">
        <v>513</v>
      </c>
      <c r="H241" s="22" t="s">
        <v>592</v>
      </c>
      <c r="I241" s="22" t="s">
        <v>509</v>
      </c>
      <c r="J241" s="31" t="s">
        <v>975</v>
      </c>
    </row>
    <row r="242" ht="42.75" customHeight="1" spans="1:10">
      <c r="A242" s="150"/>
      <c r="B242" s="150"/>
      <c r="C242" s="22" t="s">
        <v>503</v>
      </c>
      <c r="D242" s="22" t="s">
        <v>504</v>
      </c>
      <c r="E242" s="31" t="s">
        <v>976</v>
      </c>
      <c r="F242" s="22" t="s">
        <v>506</v>
      </c>
      <c r="G242" s="31" t="s">
        <v>977</v>
      </c>
      <c r="H242" s="22" t="s">
        <v>508</v>
      </c>
      <c r="I242" s="22" t="s">
        <v>509</v>
      </c>
      <c r="J242" s="31" t="s">
        <v>978</v>
      </c>
    </row>
    <row r="243" ht="42.75" customHeight="1" spans="1:10">
      <c r="A243" s="150"/>
      <c r="B243" s="150"/>
      <c r="C243" s="22" t="s">
        <v>503</v>
      </c>
      <c r="D243" s="22" t="s">
        <v>510</v>
      </c>
      <c r="E243" s="31" t="s">
        <v>979</v>
      </c>
      <c r="F243" s="22" t="s">
        <v>512</v>
      </c>
      <c r="G243" s="31" t="s">
        <v>513</v>
      </c>
      <c r="H243" s="22" t="s">
        <v>514</v>
      </c>
      <c r="I243" s="22" t="s">
        <v>509</v>
      </c>
      <c r="J243" s="31" t="s">
        <v>979</v>
      </c>
    </row>
    <row r="244" ht="42.75" customHeight="1" spans="1:10">
      <c r="A244" s="150"/>
      <c r="B244" s="150"/>
      <c r="C244" s="22" t="s">
        <v>503</v>
      </c>
      <c r="D244" s="22" t="s">
        <v>515</v>
      </c>
      <c r="E244" s="31" t="s">
        <v>980</v>
      </c>
      <c r="F244" s="22" t="s">
        <v>512</v>
      </c>
      <c r="G244" s="31" t="s">
        <v>513</v>
      </c>
      <c r="H244" s="22" t="s">
        <v>514</v>
      </c>
      <c r="I244" s="22" t="s">
        <v>509</v>
      </c>
      <c r="J244" s="31" t="s">
        <v>979</v>
      </c>
    </row>
    <row r="245" ht="42.75" customHeight="1" spans="1:10">
      <c r="A245" s="150"/>
      <c r="B245" s="150"/>
      <c r="C245" s="22" t="s">
        <v>519</v>
      </c>
      <c r="D245" s="22" t="s">
        <v>520</v>
      </c>
      <c r="E245" s="31" t="s">
        <v>981</v>
      </c>
      <c r="F245" s="22" t="s">
        <v>512</v>
      </c>
      <c r="G245" s="31" t="s">
        <v>513</v>
      </c>
      <c r="H245" s="22" t="s">
        <v>514</v>
      </c>
      <c r="I245" s="22" t="s">
        <v>509</v>
      </c>
      <c r="J245" s="31" t="s">
        <v>979</v>
      </c>
    </row>
    <row r="246" ht="42.75" customHeight="1" spans="1:10">
      <c r="A246" s="150"/>
      <c r="B246" s="150"/>
      <c r="C246" s="22" t="s">
        <v>519</v>
      </c>
      <c r="D246" s="22" t="s">
        <v>524</v>
      </c>
      <c r="E246" s="31" t="s">
        <v>982</v>
      </c>
      <c r="F246" s="22" t="s">
        <v>512</v>
      </c>
      <c r="G246" s="31" t="s">
        <v>513</v>
      </c>
      <c r="H246" s="22" t="s">
        <v>514</v>
      </c>
      <c r="I246" s="22" t="s">
        <v>509</v>
      </c>
      <c r="J246" s="31" t="s">
        <v>979</v>
      </c>
    </row>
    <row r="247" ht="42.75" customHeight="1" spans="1:10">
      <c r="A247" s="151"/>
      <c r="B247" s="151"/>
      <c r="C247" s="22" t="s">
        <v>528</v>
      </c>
      <c r="D247" s="22" t="s">
        <v>529</v>
      </c>
      <c r="E247" s="31" t="s">
        <v>983</v>
      </c>
      <c r="F247" s="22" t="s">
        <v>512</v>
      </c>
      <c r="G247" s="31" t="s">
        <v>513</v>
      </c>
      <c r="H247" s="22" t="s">
        <v>514</v>
      </c>
      <c r="I247" s="22" t="s">
        <v>509</v>
      </c>
      <c r="J247" s="31" t="s">
        <v>979</v>
      </c>
    </row>
    <row r="248" ht="42.75" customHeight="1" spans="1:10">
      <c r="A248" s="149" t="s">
        <v>984</v>
      </c>
      <c r="B248" s="149" t="s">
        <v>985</v>
      </c>
      <c r="C248" s="22" t="s">
        <v>503</v>
      </c>
      <c r="D248" s="22" t="s">
        <v>504</v>
      </c>
      <c r="E248" s="31" t="s">
        <v>986</v>
      </c>
      <c r="F248" s="22" t="s">
        <v>512</v>
      </c>
      <c r="G248" s="31" t="s">
        <v>92</v>
      </c>
      <c r="H248" s="22" t="s">
        <v>508</v>
      </c>
      <c r="I248" s="22" t="s">
        <v>509</v>
      </c>
      <c r="J248" s="31" t="s">
        <v>987</v>
      </c>
    </row>
    <row r="249" ht="42.75" customHeight="1" spans="1:10">
      <c r="A249" s="150"/>
      <c r="B249" s="150"/>
      <c r="C249" s="22" t="s">
        <v>503</v>
      </c>
      <c r="D249" s="22" t="s">
        <v>510</v>
      </c>
      <c r="E249" s="31" t="s">
        <v>988</v>
      </c>
      <c r="F249" s="22" t="s">
        <v>512</v>
      </c>
      <c r="G249" s="31" t="s">
        <v>728</v>
      </c>
      <c r="H249" s="22" t="s">
        <v>514</v>
      </c>
      <c r="I249" s="22" t="s">
        <v>509</v>
      </c>
      <c r="J249" s="31" t="s">
        <v>989</v>
      </c>
    </row>
    <row r="250" ht="42.75" customHeight="1" spans="1:10">
      <c r="A250" s="150"/>
      <c r="B250" s="150"/>
      <c r="C250" s="22" t="s">
        <v>503</v>
      </c>
      <c r="D250" s="22" t="s">
        <v>515</v>
      </c>
      <c r="E250" s="31" t="s">
        <v>990</v>
      </c>
      <c r="F250" s="22" t="s">
        <v>512</v>
      </c>
      <c r="G250" s="31" t="s">
        <v>677</v>
      </c>
      <c r="H250" s="22" t="s">
        <v>991</v>
      </c>
      <c r="I250" s="22" t="s">
        <v>509</v>
      </c>
      <c r="J250" s="31" t="s">
        <v>992</v>
      </c>
    </row>
    <row r="251" ht="42.75" customHeight="1" spans="1:10">
      <c r="A251" s="150"/>
      <c r="B251" s="150"/>
      <c r="C251" s="22" t="s">
        <v>503</v>
      </c>
      <c r="D251" s="22" t="s">
        <v>551</v>
      </c>
      <c r="E251" s="31" t="s">
        <v>552</v>
      </c>
      <c r="F251" s="22" t="s">
        <v>512</v>
      </c>
      <c r="G251" s="31" t="s">
        <v>993</v>
      </c>
      <c r="H251" s="22" t="s">
        <v>554</v>
      </c>
      <c r="I251" s="22" t="s">
        <v>509</v>
      </c>
      <c r="J251" s="31" t="s">
        <v>679</v>
      </c>
    </row>
    <row r="252" ht="42.75" customHeight="1" spans="1:10">
      <c r="A252" s="150"/>
      <c r="B252" s="150"/>
      <c r="C252" s="22" t="s">
        <v>519</v>
      </c>
      <c r="D252" s="22" t="s">
        <v>520</v>
      </c>
      <c r="E252" s="31" t="s">
        <v>994</v>
      </c>
      <c r="F252" s="22" t="s">
        <v>512</v>
      </c>
      <c r="G252" s="31" t="s">
        <v>523</v>
      </c>
      <c r="H252" s="22" t="s">
        <v>514</v>
      </c>
      <c r="I252" s="22" t="s">
        <v>509</v>
      </c>
      <c r="J252" s="31" t="s">
        <v>995</v>
      </c>
    </row>
    <row r="253" ht="42.75" customHeight="1" spans="1:10">
      <c r="A253" s="150"/>
      <c r="B253" s="150"/>
      <c r="C253" s="22" t="s">
        <v>519</v>
      </c>
      <c r="D253" s="22" t="s">
        <v>996</v>
      </c>
      <c r="E253" s="31" t="s">
        <v>997</v>
      </c>
      <c r="F253" s="22" t="s">
        <v>512</v>
      </c>
      <c r="G253" s="31" t="s">
        <v>523</v>
      </c>
      <c r="H253" s="22" t="s">
        <v>514</v>
      </c>
      <c r="I253" s="22" t="s">
        <v>509</v>
      </c>
      <c r="J253" s="31" t="s">
        <v>997</v>
      </c>
    </row>
    <row r="254" ht="42.75" customHeight="1" spans="1:10">
      <c r="A254" s="151"/>
      <c r="B254" s="151"/>
      <c r="C254" s="22" t="s">
        <v>528</v>
      </c>
      <c r="D254" s="22" t="s">
        <v>529</v>
      </c>
      <c r="E254" s="31" t="s">
        <v>998</v>
      </c>
      <c r="F254" s="22" t="s">
        <v>512</v>
      </c>
      <c r="G254" s="31" t="s">
        <v>513</v>
      </c>
      <c r="H254" s="22" t="s">
        <v>514</v>
      </c>
      <c r="I254" s="22" t="s">
        <v>509</v>
      </c>
      <c r="J254" s="31" t="s">
        <v>999</v>
      </c>
    </row>
    <row r="255" ht="42.75" customHeight="1" spans="1:10">
      <c r="A255" s="149" t="s">
        <v>1000</v>
      </c>
      <c r="B255" s="149" t="s">
        <v>1001</v>
      </c>
      <c r="C255" s="22" t="s">
        <v>503</v>
      </c>
      <c r="D255" s="22" t="s">
        <v>504</v>
      </c>
      <c r="E255" s="31" t="s">
        <v>1002</v>
      </c>
      <c r="F255" s="22" t="s">
        <v>512</v>
      </c>
      <c r="G255" s="31" t="s">
        <v>99</v>
      </c>
      <c r="H255" s="22" t="s">
        <v>508</v>
      </c>
      <c r="I255" s="22" t="s">
        <v>509</v>
      </c>
      <c r="J255" s="31" t="s">
        <v>1003</v>
      </c>
    </row>
    <row r="256" ht="42.75" customHeight="1" spans="1:10">
      <c r="A256" s="150"/>
      <c r="B256" s="150"/>
      <c r="C256" s="22" t="s">
        <v>503</v>
      </c>
      <c r="D256" s="22" t="s">
        <v>510</v>
      </c>
      <c r="E256" s="31" t="s">
        <v>1004</v>
      </c>
      <c r="F256" s="22" t="s">
        <v>512</v>
      </c>
      <c r="G256" s="31" t="s">
        <v>513</v>
      </c>
      <c r="H256" s="22" t="s">
        <v>514</v>
      </c>
      <c r="I256" s="22" t="s">
        <v>509</v>
      </c>
      <c r="J256" s="31" t="s">
        <v>1005</v>
      </c>
    </row>
    <row r="257" ht="42.75" customHeight="1" spans="1:10">
      <c r="A257" s="150"/>
      <c r="B257" s="150"/>
      <c r="C257" s="22" t="s">
        <v>503</v>
      </c>
      <c r="D257" s="22" t="s">
        <v>515</v>
      </c>
      <c r="E257" s="31" t="s">
        <v>1006</v>
      </c>
      <c r="F257" s="22" t="s">
        <v>512</v>
      </c>
      <c r="G257" s="31" t="s">
        <v>513</v>
      </c>
      <c r="H257" s="22" t="s">
        <v>514</v>
      </c>
      <c r="I257" s="22" t="s">
        <v>509</v>
      </c>
      <c r="J257" s="31" t="s">
        <v>1007</v>
      </c>
    </row>
    <row r="258" ht="42.75" customHeight="1" spans="1:10">
      <c r="A258" s="150"/>
      <c r="B258" s="150"/>
      <c r="C258" s="22" t="s">
        <v>503</v>
      </c>
      <c r="D258" s="22" t="s">
        <v>504</v>
      </c>
      <c r="E258" s="31" t="s">
        <v>552</v>
      </c>
      <c r="F258" s="22" t="s">
        <v>512</v>
      </c>
      <c r="G258" s="31" t="s">
        <v>1008</v>
      </c>
      <c r="H258" s="22" t="s">
        <v>554</v>
      </c>
      <c r="I258" s="22" t="s">
        <v>509</v>
      </c>
      <c r="J258" s="31" t="s">
        <v>1007</v>
      </c>
    </row>
    <row r="259" ht="42.75" customHeight="1" spans="1:10">
      <c r="A259" s="150"/>
      <c r="B259" s="150"/>
      <c r="C259" s="22" t="s">
        <v>519</v>
      </c>
      <c r="D259" s="22" t="s">
        <v>520</v>
      </c>
      <c r="E259" s="31" t="s">
        <v>521</v>
      </c>
      <c r="F259" s="22" t="s">
        <v>512</v>
      </c>
      <c r="G259" s="31" t="s">
        <v>513</v>
      </c>
      <c r="H259" s="22" t="s">
        <v>514</v>
      </c>
      <c r="I259" s="22" t="s">
        <v>509</v>
      </c>
      <c r="J259" s="31" t="s">
        <v>1009</v>
      </c>
    </row>
    <row r="260" ht="42.75" customHeight="1" spans="1:10">
      <c r="A260" s="151"/>
      <c r="B260" s="151"/>
      <c r="C260" s="22" t="s">
        <v>528</v>
      </c>
      <c r="D260" s="22" t="s">
        <v>529</v>
      </c>
      <c r="E260" s="31" t="s">
        <v>1010</v>
      </c>
      <c r="F260" s="22" t="s">
        <v>512</v>
      </c>
      <c r="G260" s="31" t="s">
        <v>513</v>
      </c>
      <c r="H260" s="22" t="s">
        <v>514</v>
      </c>
      <c r="I260" s="22" t="s">
        <v>509</v>
      </c>
      <c r="J260" s="31" t="s">
        <v>1011</v>
      </c>
    </row>
    <row r="261" ht="42.75" customHeight="1" spans="1:10">
      <c r="A261" s="149" t="s">
        <v>1012</v>
      </c>
      <c r="B261" s="149" t="s">
        <v>1013</v>
      </c>
      <c r="C261" s="22" t="s">
        <v>503</v>
      </c>
      <c r="D261" s="22" t="s">
        <v>504</v>
      </c>
      <c r="E261" s="31" t="s">
        <v>1014</v>
      </c>
      <c r="F261" s="22" t="s">
        <v>512</v>
      </c>
      <c r="G261" s="31" t="s">
        <v>1015</v>
      </c>
      <c r="H261" s="22" t="s">
        <v>508</v>
      </c>
      <c r="I261" s="22" t="s">
        <v>509</v>
      </c>
      <c r="J261" s="31" t="s">
        <v>1016</v>
      </c>
    </row>
    <row r="262" ht="42.75" customHeight="1" spans="1:10">
      <c r="A262" s="150"/>
      <c r="B262" s="150"/>
      <c r="C262" s="22" t="s">
        <v>503</v>
      </c>
      <c r="D262" s="22" t="s">
        <v>504</v>
      </c>
      <c r="E262" s="31" t="s">
        <v>1017</v>
      </c>
      <c r="F262" s="22" t="s">
        <v>512</v>
      </c>
      <c r="G262" s="31" t="s">
        <v>1018</v>
      </c>
      <c r="H262" s="22" t="s">
        <v>508</v>
      </c>
      <c r="I262" s="22" t="s">
        <v>509</v>
      </c>
      <c r="J262" s="31" t="s">
        <v>1019</v>
      </c>
    </row>
    <row r="263" ht="42.75" customHeight="1" spans="1:10">
      <c r="A263" s="150"/>
      <c r="B263" s="150"/>
      <c r="C263" s="22" t="s">
        <v>503</v>
      </c>
      <c r="D263" s="22" t="s">
        <v>504</v>
      </c>
      <c r="E263" s="31" t="s">
        <v>1020</v>
      </c>
      <c r="F263" s="22" t="s">
        <v>512</v>
      </c>
      <c r="G263" s="31" t="s">
        <v>1021</v>
      </c>
      <c r="H263" s="22" t="s">
        <v>508</v>
      </c>
      <c r="I263" s="22" t="s">
        <v>509</v>
      </c>
      <c r="J263" s="31" t="s">
        <v>1022</v>
      </c>
    </row>
    <row r="264" ht="42.75" customHeight="1" spans="1:10">
      <c r="A264" s="150"/>
      <c r="B264" s="150"/>
      <c r="C264" s="22" t="s">
        <v>503</v>
      </c>
      <c r="D264" s="22" t="s">
        <v>510</v>
      </c>
      <c r="E264" s="31" t="s">
        <v>676</v>
      </c>
      <c r="F264" s="22" t="s">
        <v>512</v>
      </c>
      <c r="G264" s="31" t="s">
        <v>1023</v>
      </c>
      <c r="H264" s="22" t="s">
        <v>554</v>
      </c>
      <c r="I264" s="22" t="s">
        <v>509</v>
      </c>
      <c r="J264" s="31" t="s">
        <v>1024</v>
      </c>
    </row>
    <row r="265" ht="42.75" customHeight="1" spans="1:10">
      <c r="A265" s="150"/>
      <c r="B265" s="150"/>
      <c r="C265" s="22" t="s">
        <v>503</v>
      </c>
      <c r="D265" s="22" t="s">
        <v>515</v>
      </c>
      <c r="E265" s="31" t="s">
        <v>1025</v>
      </c>
      <c r="F265" s="22" t="s">
        <v>512</v>
      </c>
      <c r="G265" s="31" t="s">
        <v>850</v>
      </c>
      <c r="H265" s="22" t="s">
        <v>514</v>
      </c>
      <c r="I265" s="22" t="s">
        <v>509</v>
      </c>
      <c r="J265" s="31" t="s">
        <v>1026</v>
      </c>
    </row>
    <row r="266" ht="42.75" customHeight="1" spans="1:10">
      <c r="A266" s="150"/>
      <c r="B266" s="150"/>
      <c r="C266" s="22" t="s">
        <v>503</v>
      </c>
      <c r="D266" s="22" t="s">
        <v>551</v>
      </c>
      <c r="E266" s="31" t="s">
        <v>552</v>
      </c>
      <c r="F266" s="22" t="s">
        <v>512</v>
      </c>
      <c r="G266" s="31" t="s">
        <v>1027</v>
      </c>
      <c r="H266" s="22" t="s">
        <v>554</v>
      </c>
      <c r="I266" s="22" t="s">
        <v>509</v>
      </c>
      <c r="J266" s="31" t="s">
        <v>1028</v>
      </c>
    </row>
    <row r="267" ht="42.75" customHeight="1" spans="1:10">
      <c r="A267" s="150"/>
      <c r="B267" s="150"/>
      <c r="C267" s="22" t="s">
        <v>519</v>
      </c>
      <c r="D267" s="22" t="s">
        <v>520</v>
      </c>
      <c r="E267" s="31" t="s">
        <v>1029</v>
      </c>
      <c r="F267" s="22" t="s">
        <v>512</v>
      </c>
      <c r="G267" s="31" t="s">
        <v>513</v>
      </c>
      <c r="H267" s="22" t="s">
        <v>514</v>
      </c>
      <c r="I267" s="22" t="s">
        <v>597</v>
      </c>
      <c r="J267" s="31" t="s">
        <v>1029</v>
      </c>
    </row>
    <row r="268" ht="42.75" customHeight="1" spans="1:10">
      <c r="A268" s="151"/>
      <c r="B268" s="151"/>
      <c r="C268" s="22" t="s">
        <v>528</v>
      </c>
      <c r="D268" s="22" t="s">
        <v>529</v>
      </c>
      <c r="E268" s="31" t="s">
        <v>1030</v>
      </c>
      <c r="F268" s="22" t="s">
        <v>512</v>
      </c>
      <c r="G268" s="31" t="s">
        <v>1031</v>
      </c>
      <c r="H268" s="22" t="s">
        <v>514</v>
      </c>
      <c r="I268" s="22" t="s">
        <v>597</v>
      </c>
      <c r="J268" s="31" t="s">
        <v>1032</v>
      </c>
    </row>
    <row r="269" ht="42.75" customHeight="1" spans="1:10">
      <c r="A269" s="149" t="s">
        <v>1033</v>
      </c>
      <c r="B269" s="149" t="s">
        <v>1034</v>
      </c>
      <c r="C269" s="22" t="s">
        <v>503</v>
      </c>
      <c r="D269" s="22" t="s">
        <v>504</v>
      </c>
      <c r="E269" s="31" t="s">
        <v>1035</v>
      </c>
      <c r="F269" s="22" t="s">
        <v>506</v>
      </c>
      <c r="G269" s="31" t="s">
        <v>1036</v>
      </c>
      <c r="H269" s="22" t="s">
        <v>508</v>
      </c>
      <c r="I269" s="22" t="s">
        <v>509</v>
      </c>
      <c r="J269" s="31" t="s">
        <v>1037</v>
      </c>
    </row>
    <row r="270" ht="42.75" customHeight="1" spans="1:10">
      <c r="A270" s="150"/>
      <c r="B270" s="150"/>
      <c r="C270" s="22" t="s">
        <v>503</v>
      </c>
      <c r="D270" s="22" t="s">
        <v>504</v>
      </c>
      <c r="E270" s="31" t="s">
        <v>1038</v>
      </c>
      <c r="F270" s="22" t="s">
        <v>506</v>
      </c>
      <c r="G270" s="31" t="s">
        <v>90</v>
      </c>
      <c r="H270" s="22" t="s">
        <v>594</v>
      </c>
      <c r="I270" s="22" t="s">
        <v>509</v>
      </c>
      <c r="J270" s="31" t="s">
        <v>1037</v>
      </c>
    </row>
    <row r="271" ht="42.75" customHeight="1" spans="1:10">
      <c r="A271" s="150"/>
      <c r="B271" s="150"/>
      <c r="C271" s="22" t="s">
        <v>503</v>
      </c>
      <c r="D271" s="22" t="s">
        <v>504</v>
      </c>
      <c r="E271" s="31" t="s">
        <v>1039</v>
      </c>
      <c r="F271" s="22" t="s">
        <v>506</v>
      </c>
      <c r="G271" s="31" t="s">
        <v>95</v>
      </c>
      <c r="H271" s="22" t="s">
        <v>656</v>
      </c>
      <c r="I271" s="22" t="s">
        <v>509</v>
      </c>
      <c r="J271" s="31" t="s">
        <v>1040</v>
      </c>
    </row>
    <row r="272" ht="42.75" customHeight="1" spans="1:10">
      <c r="A272" s="150"/>
      <c r="B272" s="150"/>
      <c r="C272" s="22" t="s">
        <v>503</v>
      </c>
      <c r="D272" s="22" t="s">
        <v>504</v>
      </c>
      <c r="E272" s="31" t="s">
        <v>1041</v>
      </c>
      <c r="F272" s="22" t="s">
        <v>506</v>
      </c>
      <c r="G272" s="31" t="s">
        <v>620</v>
      </c>
      <c r="H272" s="22" t="s">
        <v>1042</v>
      </c>
      <c r="I272" s="22" t="s">
        <v>509</v>
      </c>
      <c r="J272" s="31" t="s">
        <v>1043</v>
      </c>
    </row>
    <row r="273" ht="42.75" customHeight="1" spans="1:10">
      <c r="A273" s="150"/>
      <c r="B273" s="150"/>
      <c r="C273" s="22" t="s">
        <v>503</v>
      </c>
      <c r="D273" s="22" t="s">
        <v>504</v>
      </c>
      <c r="E273" s="31" t="s">
        <v>1044</v>
      </c>
      <c r="F273" s="22" t="s">
        <v>512</v>
      </c>
      <c r="G273" s="31" t="s">
        <v>1045</v>
      </c>
      <c r="H273" s="22" t="s">
        <v>508</v>
      </c>
      <c r="I273" s="22" t="s">
        <v>509</v>
      </c>
      <c r="J273" s="31" t="s">
        <v>1044</v>
      </c>
    </row>
    <row r="274" ht="42.75" customHeight="1" spans="1:10">
      <c r="A274" s="150"/>
      <c r="B274" s="150"/>
      <c r="C274" s="22" t="s">
        <v>503</v>
      </c>
      <c r="D274" s="22" t="s">
        <v>510</v>
      </c>
      <c r="E274" s="31" t="s">
        <v>1046</v>
      </c>
      <c r="F274" s="22" t="s">
        <v>512</v>
      </c>
      <c r="G274" s="31" t="s">
        <v>513</v>
      </c>
      <c r="H274" s="22" t="s">
        <v>514</v>
      </c>
      <c r="I274" s="22" t="s">
        <v>509</v>
      </c>
      <c r="J274" s="31" t="s">
        <v>1046</v>
      </c>
    </row>
    <row r="275" ht="42.75" customHeight="1" spans="1:10">
      <c r="A275" s="150"/>
      <c r="B275" s="150"/>
      <c r="C275" s="22" t="s">
        <v>503</v>
      </c>
      <c r="D275" s="22" t="s">
        <v>510</v>
      </c>
      <c r="E275" s="31" t="s">
        <v>1047</v>
      </c>
      <c r="F275" s="22" t="s">
        <v>506</v>
      </c>
      <c r="G275" s="31" t="s">
        <v>536</v>
      </c>
      <c r="H275" s="22" t="s">
        <v>514</v>
      </c>
      <c r="I275" s="22" t="s">
        <v>509</v>
      </c>
      <c r="J275" s="31" t="s">
        <v>1048</v>
      </c>
    </row>
    <row r="276" ht="42.75" customHeight="1" spans="1:10">
      <c r="A276" s="150"/>
      <c r="B276" s="150"/>
      <c r="C276" s="22" t="s">
        <v>503</v>
      </c>
      <c r="D276" s="22" t="s">
        <v>515</v>
      </c>
      <c r="E276" s="31" t="s">
        <v>1049</v>
      </c>
      <c r="F276" s="22" t="s">
        <v>512</v>
      </c>
      <c r="G276" s="31" t="s">
        <v>1050</v>
      </c>
      <c r="H276" s="22" t="s">
        <v>604</v>
      </c>
      <c r="I276" s="22" t="s">
        <v>509</v>
      </c>
      <c r="J276" s="31" t="s">
        <v>1049</v>
      </c>
    </row>
    <row r="277" ht="42.75" customHeight="1" spans="1:10">
      <c r="A277" s="150"/>
      <c r="B277" s="150"/>
      <c r="C277" s="22" t="s">
        <v>503</v>
      </c>
      <c r="D277" s="22" t="s">
        <v>515</v>
      </c>
      <c r="E277" s="31" t="s">
        <v>1051</v>
      </c>
      <c r="F277" s="22" t="s">
        <v>512</v>
      </c>
      <c r="G277" s="31" t="s">
        <v>101</v>
      </c>
      <c r="H277" s="22" t="s">
        <v>604</v>
      </c>
      <c r="I277" s="22" t="s">
        <v>509</v>
      </c>
      <c r="J277" s="31" t="s">
        <v>1052</v>
      </c>
    </row>
    <row r="278" ht="42.75" customHeight="1" spans="1:10">
      <c r="A278" s="150"/>
      <c r="B278" s="150"/>
      <c r="C278" s="22" t="s">
        <v>503</v>
      </c>
      <c r="D278" s="22" t="s">
        <v>551</v>
      </c>
      <c r="E278" s="31" t="s">
        <v>552</v>
      </c>
      <c r="F278" s="22" t="s">
        <v>512</v>
      </c>
      <c r="G278" s="31" t="s">
        <v>1053</v>
      </c>
      <c r="H278" s="22" t="s">
        <v>554</v>
      </c>
      <c r="I278" s="22" t="s">
        <v>597</v>
      </c>
      <c r="J278" s="31" t="s">
        <v>679</v>
      </c>
    </row>
    <row r="279" ht="42.75" customHeight="1" spans="1:10">
      <c r="A279" s="150"/>
      <c r="B279" s="150"/>
      <c r="C279" s="22" t="s">
        <v>519</v>
      </c>
      <c r="D279" s="22" t="s">
        <v>520</v>
      </c>
      <c r="E279" s="31" t="s">
        <v>1054</v>
      </c>
      <c r="F279" s="22" t="s">
        <v>512</v>
      </c>
      <c r="G279" s="31" t="s">
        <v>536</v>
      </c>
      <c r="H279" s="22" t="s">
        <v>514</v>
      </c>
      <c r="I279" s="22" t="s">
        <v>597</v>
      </c>
      <c r="J279" s="31" t="s">
        <v>1054</v>
      </c>
    </row>
    <row r="280" ht="42.75" customHeight="1" spans="1:10">
      <c r="A280" s="150"/>
      <c r="B280" s="150"/>
      <c r="C280" s="22" t="s">
        <v>519</v>
      </c>
      <c r="D280" s="22" t="s">
        <v>520</v>
      </c>
      <c r="E280" s="31" t="s">
        <v>1055</v>
      </c>
      <c r="F280" s="22" t="s">
        <v>512</v>
      </c>
      <c r="G280" s="31" t="s">
        <v>536</v>
      </c>
      <c r="H280" s="22" t="s">
        <v>514</v>
      </c>
      <c r="I280" s="22" t="s">
        <v>597</v>
      </c>
      <c r="J280" s="31" t="s">
        <v>1056</v>
      </c>
    </row>
    <row r="281" ht="42.75" customHeight="1" spans="1:10">
      <c r="A281" s="150"/>
      <c r="B281" s="150"/>
      <c r="C281" s="22" t="s">
        <v>519</v>
      </c>
      <c r="D281" s="22" t="s">
        <v>520</v>
      </c>
      <c r="E281" s="31" t="s">
        <v>1057</v>
      </c>
      <c r="F281" s="22" t="s">
        <v>506</v>
      </c>
      <c r="G281" s="31" t="s">
        <v>713</v>
      </c>
      <c r="H281" s="22" t="s">
        <v>508</v>
      </c>
      <c r="I281" s="22" t="s">
        <v>509</v>
      </c>
      <c r="J281" s="31" t="s">
        <v>1057</v>
      </c>
    </row>
    <row r="282" ht="42.75" customHeight="1" spans="1:10">
      <c r="A282" s="150"/>
      <c r="B282" s="150"/>
      <c r="C282" s="22" t="s">
        <v>519</v>
      </c>
      <c r="D282" s="22" t="s">
        <v>520</v>
      </c>
      <c r="E282" s="31" t="s">
        <v>1058</v>
      </c>
      <c r="F282" s="22" t="s">
        <v>512</v>
      </c>
      <c r="G282" s="31" t="s">
        <v>536</v>
      </c>
      <c r="H282" s="22" t="s">
        <v>514</v>
      </c>
      <c r="I282" s="22" t="s">
        <v>597</v>
      </c>
      <c r="J282" s="31" t="s">
        <v>1058</v>
      </c>
    </row>
    <row r="283" ht="42.75" customHeight="1" spans="1:10">
      <c r="A283" s="150"/>
      <c r="B283" s="150"/>
      <c r="C283" s="22" t="s">
        <v>528</v>
      </c>
      <c r="D283" s="22" t="s">
        <v>529</v>
      </c>
      <c r="E283" s="31" t="s">
        <v>1059</v>
      </c>
      <c r="F283" s="22" t="s">
        <v>512</v>
      </c>
      <c r="G283" s="31" t="s">
        <v>536</v>
      </c>
      <c r="H283" s="22" t="s">
        <v>514</v>
      </c>
      <c r="I283" s="22" t="s">
        <v>597</v>
      </c>
      <c r="J283" s="31" t="s">
        <v>1059</v>
      </c>
    </row>
    <row r="284" ht="42.75" customHeight="1" spans="1:10">
      <c r="A284" s="150"/>
      <c r="B284" s="150"/>
      <c r="C284" s="22" t="s">
        <v>528</v>
      </c>
      <c r="D284" s="22" t="s">
        <v>529</v>
      </c>
      <c r="E284" s="31" t="s">
        <v>1060</v>
      </c>
      <c r="F284" s="22" t="s">
        <v>512</v>
      </c>
      <c r="G284" s="31" t="s">
        <v>536</v>
      </c>
      <c r="H284" s="22" t="s">
        <v>514</v>
      </c>
      <c r="I284" s="22" t="s">
        <v>597</v>
      </c>
      <c r="J284" s="31" t="s">
        <v>1060</v>
      </c>
    </row>
    <row r="285" ht="42.75" customHeight="1" spans="1:10">
      <c r="A285" s="151"/>
      <c r="B285" s="151"/>
      <c r="C285" s="22" t="s">
        <v>528</v>
      </c>
      <c r="D285" s="22" t="s">
        <v>529</v>
      </c>
      <c r="E285" s="31" t="s">
        <v>1061</v>
      </c>
      <c r="F285" s="22" t="s">
        <v>512</v>
      </c>
      <c r="G285" s="31" t="s">
        <v>536</v>
      </c>
      <c r="H285" s="22" t="s">
        <v>514</v>
      </c>
      <c r="I285" s="22" t="s">
        <v>597</v>
      </c>
      <c r="J285" s="31" t="s">
        <v>1061</v>
      </c>
    </row>
    <row r="286" ht="42.75" customHeight="1" spans="1:10">
      <c r="A286" s="149" t="s">
        <v>1062</v>
      </c>
      <c r="B286" s="149" t="s">
        <v>1063</v>
      </c>
      <c r="C286" s="22" t="s">
        <v>503</v>
      </c>
      <c r="D286" s="22" t="s">
        <v>504</v>
      </c>
      <c r="E286" s="31" t="s">
        <v>1064</v>
      </c>
      <c r="F286" s="22" t="s">
        <v>512</v>
      </c>
      <c r="G286" s="31" t="s">
        <v>1065</v>
      </c>
      <c r="H286" s="22" t="s">
        <v>508</v>
      </c>
      <c r="I286" s="22" t="s">
        <v>509</v>
      </c>
      <c r="J286" s="31" t="s">
        <v>1064</v>
      </c>
    </row>
    <row r="287" ht="42.75" customHeight="1" spans="1:10">
      <c r="A287" s="150"/>
      <c r="B287" s="150"/>
      <c r="C287" s="22" t="s">
        <v>503</v>
      </c>
      <c r="D287" s="22" t="s">
        <v>510</v>
      </c>
      <c r="E287" s="31" t="s">
        <v>1066</v>
      </c>
      <c r="F287" s="22" t="s">
        <v>512</v>
      </c>
      <c r="G287" s="31" t="s">
        <v>513</v>
      </c>
      <c r="H287" s="22" t="s">
        <v>514</v>
      </c>
      <c r="I287" s="22" t="s">
        <v>509</v>
      </c>
      <c r="J287" s="31" t="s">
        <v>1066</v>
      </c>
    </row>
    <row r="288" ht="42.75" customHeight="1" spans="1:10">
      <c r="A288" s="150"/>
      <c r="B288" s="150"/>
      <c r="C288" s="22" t="s">
        <v>503</v>
      </c>
      <c r="D288" s="22" t="s">
        <v>515</v>
      </c>
      <c r="E288" s="31" t="s">
        <v>1067</v>
      </c>
      <c r="F288" s="22" t="s">
        <v>512</v>
      </c>
      <c r="G288" s="31" t="s">
        <v>513</v>
      </c>
      <c r="H288" s="22" t="s">
        <v>514</v>
      </c>
      <c r="I288" s="22" t="s">
        <v>509</v>
      </c>
      <c r="J288" s="31" t="s">
        <v>1067</v>
      </c>
    </row>
    <row r="289" ht="42.75" customHeight="1" spans="1:10">
      <c r="A289" s="150"/>
      <c r="B289" s="150"/>
      <c r="C289" s="22" t="s">
        <v>503</v>
      </c>
      <c r="D289" s="22" t="s">
        <v>551</v>
      </c>
      <c r="E289" s="31" t="s">
        <v>552</v>
      </c>
      <c r="F289" s="22" t="s">
        <v>512</v>
      </c>
      <c r="G289" s="31" t="s">
        <v>1068</v>
      </c>
      <c r="H289" s="22" t="s">
        <v>554</v>
      </c>
      <c r="I289" s="22" t="s">
        <v>509</v>
      </c>
      <c r="J289" s="31" t="s">
        <v>1069</v>
      </c>
    </row>
    <row r="290" ht="42.75" customHeight="1" spans="1:10">
      <c r="A290" s="150"/>
      <c r="B290" s="150"/>
      <c r="C290" s="22" t="s">
        <v>519</v>
      </c>
      <c r="D290" s="22" t="s">
        <v>520</v>
      </c>
      <c r="E290" s="31" t="s">
        <v>1009</v>
      </c>
      <c r="F290" s="22" t="s">
        <v>512</v>
      </c>
      <c r="G290" s="31" t="s">
        <v>1070</v>
      </c>
      <c r="H290" s="22" t="s">
        <v>514</v>
      </c>
      <c r="I290" s="22" t="s">
        <v>509</v>
      </c>
      <c r="J290" s="31" t="s">
        <v>1009</v>
      </c>
    </row>
    <row r="291" ht="42.75" customHeight="1" spans="1:10">
      <c r="A291" s="150"/>
      <c r="B291" s="150"/>
      <c r="C291" s="22" t="s">
        <v>519</v>
      </c>
      <c r="D291" s="22" t="s">
        <v>524</v>
      </c>
      <c r="E291" s="31" t="s">
        <v>1071</v>
      </c>
      <c r="F291" s="22" t="s">
        <v>512</v>
      </c>
      <c r="G291" s="31" t="s">
        <v>513</v>
      </c>
      <c r="H291" s="22" t="s">
        <v>514</v>
      </c>
      <c r="I291" s="22" t="s">
        <v>509</v>
      </c>
      <c r="J291" s="31" t="s">
        <v>1071</v>
      </c>
    </row>
    <row r="292" ht="42.75" customHeight="1" spans="1:10">
      <c r="A292" s="151"/>
      <c r="B292" s="151"/>
      <c r="C292" s="22" t="s">
        <v>528</v>
      </c>
      <c r="D292" s="22" t="s">
        <v>529</v>
      </c>
      <c r="E292" s="31" t="s">
        <v>1072</v>
      </c>
      <c r="F292" s="22" t="s">
        <v>512</v>
      </c>
      <c r="G292" s="31" t="s">
        <v>513</v>
      </c>
      <c r="H292" s="22" t="s">
        <v>514</v>
      </c>
      <c r="I292" s="22" t="s">
        <v>509</v>
      </c>
      <c r="J292" s="31" t="s">
        <v>1072</v>
      </c>
    </row>
    <row r="293" ht="42.75" customHeight="1" spans="1:10">
      <c r="A293" s="149" t="s">
        <v>1073</v>
      </c>
      <c r="B293" s="149" t="s">
        <v>1074</v>
      </c>
      <c r="C293" s="22" t="s">
        <v>503</v>
      </c>
      <c r="D293" s="22" t="s">
        <v>504</v>
      </c>
      <c r="E293" s="31" t="s">
        <v>1075</v>
      </c>
      <c r="F293" s="22" t="s">
        <v>512</v>
      </c>
      <c r="G293" s="31" t="s">
        <v>507</v>
      </c>
      <c r="H293" s="22" t="s">
        <v>656</v>
      </c>
      <c r="I293" s="22" t="s">
        <v>509</v>
      </c>
      <c r="J293" s="31" t="s">
        <v>1076</v>
      </c>
    </row>
    <row r="294" ht="42.75" customHeight="1" spans="1:10">
      <c r="A294" s="150"/>
      <c r="B294" s="150"/>
      <c r="C294" s="22" t="s">
        <v>503</v>
      </c>
      <c r="D294" s="22" t="s">
        <v>510</v>
      </c>
      <c r="E294" s="31" t="s">
        <v>1077</v>
      </c>
      <c r="F294" s="22" t="s">
        <v>512</v>
      </c>
      <c r="G294" s="31" t="s">
        <v>728</v>
      </c>
      <c r="H294" s="22" t="s">
        <v>514</v>
      </c>
      <c r="I294" s="22" t="s">
        <v>509</v>
      </c>
      <c r="J294" s="31" t="s">
        <v>1078</v>
      </c>
    </row>
    <row r="295" ht="42.75" customHeight="1" spans="1:10">
      <c r="A295" s="150"/>
      <c r="B295" s="150"/>
      <c r="C295" s="22" t="s">
        <v>503</v>
      </c>
      <c r="D295" s="22" t="s">
        <v>515</v>
      </c>
      <c r="E295" s="31" t="s">
        <v>810</v>
      </c>
      <c r="F295" s="22" t="s">
        <v>674</v>
      </c>
      <c r="G295" s="31" t="s">
        <v>691</v>
      </c>
      <c r="H295" s="22" t="s">
        <v>991</v>
      </c>
      <c r="I295" s="22" t="s">
        <v>509</v>
      </c>
      <c r="J295" s="31" t="s">
        <v>969</v>
      </c>
    </row>
    <row r="296" ht="42.75" customHeight="1" spans="1:10">
      <c r="A296" s="150"/>
      <c r="B296" s="150"/>
      <c r="C296" s="22" t="s">
        <v>503</v>
      </c>
      <c r="D296" s="22" t="s">
        <v>551</v>
      </c>
      <c r="E296" s="31" t="s">
        <v>552</v>
      </c>
      <c r="F296" s="22" t="s">
        <v>512</v>
      </c>
      <c r="G296" s="31" t="s">
        <v>1079</v>
      </c>
      <c r="H296" s="22" t="s">
        <v>554</v>
      </c>
      <c r="I296" s="22" t="s">
        <v>509</v>
      </c>
      <c r="J296" s="31" t="s">
        <v>1080</v>
      </c>
    </row>
    <row r="297" ht="42.75" customHeight="1" spans="1:10">
      <c r="A297" s="150"/>
      <c r="B297" s="150"/>
      <c r="C297" s="22" t="s">
        <v>519</v>
      </c>
      <c r="D297" s="22" t="s">
        <v>520</v>
      </c>
      <c r="E297" s="31" t="s">
        <v>1081</v>
      </c>
      <c r="F297" s="22" t="s">
        <v>506</v>
      </c>
      <c r="G297" s="31" t="s">
        <v>694</v>
      </c>
      <c r="H297" s="22" t="s">
        <v>514</v>
      </c>
      <c r="I297" s="22" t="s">
        <v>509</v>
      </c>
      <c r="J297" s="31" t="s">
        <v>1082</v>
      </c>
    </row>
    <row r="298" ht="42.75" customHeight="1" spans="1:10">
      <c r="A298" s="150"/>
      <c r="B298" s="150"/>
      <c r="C298" s="22" t="s">
        <v>519</v>
      </c>
      <c r="D298" s="22" t="s">
        <v>520</v>
      </c>
      <c r="E298" s="31" t="s">
        <v>1083</v>
      </c>
      <c r="F298" s="22" t="s">
        <v>512</v>
      </c>
      <c r="G298" s="31" t="s">
        <v>694</v>
      </c>
      <c r="H298" s="22" t="s">
        <v>514</v>
      </c>
      <c r="I298" s="22" t="s">
        <v>509</v>
      </c>
      <c r="J298" s="31" t="s">
        <v>1083</v>
      </c>
    </row>
    <row r="299" ht="42.75" customHeight="1" spans="1:10">
      <c r="A299" s="151"/>
      <c r="B299" s="151"/>
      <c r="C299" s="22" t="s">
        <v>528</v>
      </c>
      <c r="D299" s="22" t="s">
        <v>529</v>
      </c>
      <c r="E299" s="31" t="s">
        <v>1084</v>
      </c>
      <c r="F299" s="22" t="s">
        <v>512</v>
      </c>
      <c r="G299" s="31" t="s">
        <v>728</v>
      </c>
      <c r="H299" s="22" t="s">
        <v>514</v>
      </c>
      <c r="I299" s="22" t="s">
        <v>509</v>
      </c>
      <c r="J299" s="31" t="s">
        <v>1085</v>
      </c>
    </row>
  </sheetData>
  <mergeCells count="82">
    <mergeCell ref="A2:J2"/>
    <mergeCell ref="A3:H3"/>
    <mergeCell ref="A8:A14"/>
    <mergeCell ref="A15:A22"/>
    <mergeCell ref="A23:A28"/>
    <mergeCell ref="A29:A33"/>
    <mergeCell ref="A34:A41"/>
    <mergeCell ref="A42:A57"/>
    <mergeCell ref="A58:A65"/>
    <mergeCell ref="A66:A72"/>
    <mergeCell ref="A73:A78"/>
    <mergeCell ref="A79:A86"/>
    <mergeCell ref="A87:A93"/>
    <mergeCell ref="A94:A100"/>
    <mergeCell ref="A101:A106"/>
    <mergeCell ref="A107:A114"/>
    <mergeCell ref="A115:A120"/>
    <mergeCell ref="A121:A126"/>
    <mergeCell ref="A127:A131"/>
    <mergeCell ref="A132:A139"/>
    <mergeCell ref="A140:A146"/>
    <mergeCell ref="A147:A153"/>
    <mergeCell ref="A154:A161"/>
    <mergeCell ref="A162:A169"/>
    <mergeCell ref="A170:A176"/>
    <mergeCell ref="A177:A182"/>
    <mergeCell ref="A183:A189"/>
    <mergeCell ref="A190:A196"/>
    <mergeCell ref="A197:A201"/>
    <mergeCell ref="A202:A206"/>
    <mergeCell ref="A207:A212"/>
    <mergeCell ref="A213:A221"/>
    <mergeCell ref="A222:A227"/>
    <mergeCell ref="A228:A234"/>
    <mergeCell ref="A235:A240"/>
    <mergeCell ref="A241:A247"/>
    <mergeCell ref="A248:A254"/>
    <mergeCell ref="A255:A260"/>
    <mergeCell ref="A261:A268"/>
    <mergeCell ref="A269:A285"/>
    <mergeCell ref="A286:A292"/>
    <mergeCell ref="A293:A299"/>
    <mergeCell ref="B8:B14"/>
    <mergeCell ref="B15:B22"/>
    <mergeCell ref="B23:B28"/>
    <mergeCell ref="B29:B33"/>
    <mergeCell ref="B34:B41"/>
    <mergeCell ref="B42:B57"/>
    <mergeCell ref="B58:B65"/>
    <mergeCell ref="B66:B72"/>
    <mergeCell ref="B73:B78"/>
    <mergeCell ref="B79:B86"/>
    <mergeCell ref="B87:B93"/>
    <mergeCell ref="B94:B100"/>
    <mergeCell ref="B101:B106"/>
    <mergeCell ref="B107:B114"/>
    <mergeCell ref="B115:B120"/>
    <mergeCell ref="B121:B126"/>
    <mergeCell ref="B127:B131"/>
    <mergeCell ref="B132:B139"/>
    <mergeCell ref="B140:B146"/>
    <mergeCell ref="B147:B153"/>
    <mergeCell ref="B154:B161"/>
    <mergeCell ref="B162:B169"/>
    <mergeCell ref="B170:B176"/>
    <mergeCell ref="B177:B182"/>
    <mergeCell ref="B183:B189"/>
    <mergeCell ref="B190:B196"/>
    <mergeCell ref="B197:B201"/>
    <mergeCell ref="B202:B206"/>
    <mergeCell ref="B207:B212"/>
    <mergeCell ref="B213:B221"/>
    <mergeCell ref="B222:B227"/>
    <mergeCell ref="B228:B234"/>
    <mergeCell ref="B235:B240"/>
    <mergeCell ref="B241:B247"/>
    <mergeCell ref="B248:B254"/>
    <mergeCell ref="B255:B260"/>
    <mergeCell ref="B261:B268"/>
    <mergeCell ref="B269:B285"/>
    <mergeCell ref="B286:B292"/>
    <mergeCell ref="B293:B29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部门基本支出预算表</vt:lpstr>
      <vt:lpstr>部门项目支出预算表</vt:lpstr>
      <vt:lpstr>项目支出绩效目标表（本次下达）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2024-03-21T03:25:00Z</dcterms:created>
  <dcterms:modified xsi:type="dcterms:W3CDTF">2024-04-02T03:01:20Z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y fmtid="{D5CDD505-2E9C-101B-9397-08002B2CF9AE}" pid="3" name="KSOReadingLayout">
    <vt:bool>true</vt:bool>
  </property>
</Properties>
</file>