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180" tabRatio="500" firstSheet="6" activeTab="8"/>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_FilterDatabase" localSheetId="7" hidden="1">'项目支出预算表05-1'!$A$8:$X$50</definedName>
    <definedName name="_xlnm._FilterDatabase" localSheetId="4" hidden="1">'一般公共预算支出预算表02-2'!$A$6:$G$45</definedName>
    <definedName name="_xlnm.Print_Titles" localSheetId="4">'一般公共预算支出预算表02-2'!$1:$5</definedName>
    <definedName name="_xlnm.Print_Titles" localSheetId="9">政府性基金预算支出预算表06!$1:$6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Aiyucui</author>
  </authors>
  <commentList>
    <comment ref="E9" authorId="0">
      <text>
        <r>
          <rPr>
            <b/>
            <sz val="9"/>
            <rFont val="宋体"/>
            <charset val="134"/>
          </rPr>
          <t>Aiyucui:</t>
        </r>
        <r>
          <rPr>
            <sz val="9"/>
            <rFont val="宋体"/>
            <charset val="134"/>
          </rPr>
          <t xml:space="preserve">
65852004.57（本级）+1640000（上级补助）</t>
        </r>
      </text>
    </comment>
  </commentList>
</comments>
</file>

<file path=xl/comments2.xml><?xml version="1.0" encoding="utf-8"?>
<comments xmlns="http://schemas.openxmlformats.org/spreadsheetml/2006/main">
  <authors>
    <author>Aiyucui</author>
  </authors>
  <commentList>
    <comment ref="G26" authorId="0">
      <text>
        <r>
          <rPr>
            <b/>
            <sz val="9"/>
            <rFont val="宋体"/>
            <charset val="134"/>
          </rPr>
          <t>Aiyucui:</t>
        </r>
        <r>
          <rPr>
            <sz val="9"/>
            <rFont val="宋体"/>
            <charset val="134"/>
          </rPr>
          <t xml:space="preserve">
3200000</t>
        </r>
      </text>
    </comment>
    <comment ref="G33" authorId="0">
      <text>
        <r>
          <rPr>
            <b/>
            <sz val="9"/>
            <rFont val="宋体"/>
            <charset val="134"/>
          </rPr>
          <t>Aiyucui:</t>
        </r>
        <r>
          <rPr>
            <sz val="9"/>
            <rFont val="宋体"/>
            <charset val="134"/>
          </rPr>
          <t xml:space="preserve">
46598441.60-68441.60=46530000</t>
        </r>
      </text>
    </comment>
    <comment ref="G37" authorId="0">
      <text>
        <r>
          <rPr>
            <b/>
            <sz val="9"/>
            <rFont val="宋体"/>
            <charset val="134"/>
          </rPr>
          <t>Aiyucui:</t>
        </r>
        <r>
          <rPr>
            <sz val="9"/>
            <rFont val="宋体"/>
            <charset val="134"/>
          </rPr>
          <t xml:space="preserve">
531674-21674=510000</t>
        </r>
      </text>
    </comment>
    <comment ref="G38" authorId="0">
      <text>
        <r>
          <rPr>
            <b/>
            <sz val="9"/>
            <rFont val="宋体"/>
            <charset val="134"/>
          </rPr>
          <t>Aiyucui:</t>
        </r>
        <r>
          <rPr>
            <sz val="9"/>
            <rFont val="宋体"/>
            <charset val="134"/>
          </rPr>
          <t xml:space="preserve">
302400-42400=260000</t>
        </r>
      </text>
    </comment>
  </commentList>
</comments>
</file>

<file path=xl/sharedStrings.xml><?xml version="1.0" encoding="utf-8"?>
<sst xmlns="http://schemas.openxmlformats.org/spreadsheetml/2006/main" count="3760" uniqueCount="1054">
  <si>
    <t>预算01-1表</t>
  </si>
  <si>
    <t>财务收支预算总表</t>
  </si>
  <si>
    <t>部门（单位）名称：昆明市呈贡区水务局</t>
  </si>
  <si>
    <t>单位：元</t>
  </si>
  <si>
    <t>收　　　　　　　　入</t>
  </si>
  <si>
    <t>支　　　　　　　　出</t>
  </si>
  <si>
    <t>项      目</t>
  </si>
  <si>
    <t>2023年预算数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</si>
  <si>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</si>
  <si>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</si>
  <si>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</si>
  <si>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</si>
  <si>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</si>
  <si>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</si>
  <si>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</si>
  <si>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</si>
  <si>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</si>
  <si>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</si>
  <si>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</si>
  <si>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</si>
  <si>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</si>
  <si>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</si>
  <si>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</si>
  <si>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</si>
  <si>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</si>
  <si>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</si>
  <si>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</si>
  <si>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5、非同级财政拨款</t>
  </si>
  <si>
    <t xml:space="preserve"> 十、节能环保支出</t>
  </si>
  <si>
    <t>6、其他收入</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</si>
  <si>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</si>
  <si>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</si>
  <si>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</si>
  <si>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</si>
  <si>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</si>
  <si>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</si>
  <si>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</si>
  <si>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</si>
  <si>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</si>
  <si>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</si>
  <si>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</si>
  <si>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</si>
  <si>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</si>
  <si>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</si>
  <si>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</si>
  <si>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</si>
  <si>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</si>
  <si>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</si>
  <si>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</si>
  <si>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</si>
  <si>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</si>
  <si>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</si>
  <si>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</si>
  <si>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</si>
  <si>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</si>
  <si>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</si>
  <si>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</si>
  <si>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</si>
  <si>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</si>
  <si>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</si>
  <si>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</si>
  <si>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</si>
  <si>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</si>
  <si>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</si>
  <si>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</si>
  <si>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</si>
  <si>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</si>
  <si>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</si>
  <si>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非同级财政拨款收入</t>
  </si>
  <si>
    <t>其他收入</t>
  </si>
  <si>
    <t>126001</t>
  </si>
  <si>
    <t>昆明市呈贡区水务局</t>
  </si>
  <si>
    <t>预算01-3表</t>
  </si>
  <si>
    <t>部门支出预算表</t>
  </si>
  <si>
    <t>科目编码</t>
  </si>
  <si>
    <t>科目名称</t>
  </si>
  <si>
    <t>财政专户管理的支出</t>
  </si>
  <si>
    <t>基本支出</t>
  </si>
  <si>
    <t>项目支出</t>
  </si>
  <si>
    <t>事业支出</t>
  </si>
  <si>
    <t>事业单位经营支出</t>
  </si>
  <si>
    <t>上级补助支出</t>
  </si>
  <si>
    <t>附属单位补助支出</t>
  </si>
  <si>
    <t>非同级财政拨款支出</t>
  </si>
  <si>
    <t>其他支出</t>
  </si>
  <si>
    <t>1</t>
  </si>
  <si>
    <t>2</t>
  </si>
  <si>
    <t>3</t>
  </si>
  <si>
    <t>4</t>
  </si>
  <si>
    <t>5</t>
  </si>
  <si>
    <t>6</t>
  </si>
  <si>
    <t>7</t>
  </si>
  <si>
    <t>8</t>
  </si>
  <si>
    <t>9</t>
  </si>
  <si>
    <t>10</t>
  </si>
  <si>
    <t>11</t>
  </si>
  <si>
    <t>12</t>
  </si>
  <si>
    <t>13</t>
  </si>
  <si>
    <t>14</t>
  </si>
  <si>
    <t>15</t>
  </si>
  <si>
    <t>16</t>
  </si>
  <si>
    <t>205</t>
  </si>
  <si>
    <t>教育支出</t>
  </si>
  <si>
    <t>20508</t>
  </si>
  <si>
    <t xml:space="preserve">  进修及培训</t>
  </si>
  <si>
    <t>2050803</t>
  </si>
  <si>
    <t xml:space="preserve">    培训支出</t>
  </si>
  <si>
    <t>208</t>
  </si>
  <si>
    <t>社会保障和就业支出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</si>
  <si>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</si>
  <si>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</si>
  <si>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</si>
  <si>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</si>
  <si>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</si>
  <si>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</si>
  <si>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</si>
  <si>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</si>
  <si>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</si>
  <si>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</si>
  <si>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</si>
  <si>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</si>
  <si>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</si>
  <si>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</si>
  <si>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 xml:space="preserve">  大中型水库移民后期扶持基金支出</t>
  </si>
  <si>
    <t xml:space="preserve">    移民补助</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</si>
  <si>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</si>
  <si>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</si>
  <si>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</si>
  <si>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</si>
  <si>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</si>
  <si>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</si>
  <si>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</si>
  <si>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</si>
  <si>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</si>
  <si>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</si>
  <si>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</si>
  <si>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</si>
  <si>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节能环保支出</t>
  </si>
  <si>
    <t xml:space="preserve">  环境保护管理事务</t>
  </si>
  <si>
    <t xml:space="preserve">    其他环境保护管理事务支出</t>
  </si>
  <si>
    <t>212</t>
  </si>
  <si>
    <t>城乡社区支出</t>
  </si>
  <si>
    <t xml:space="preserve">  国有土地使用权出让收入安排的支出</t>
  </si>
  <si>
    <t xml:space="preserve">    其他国有土地使用权出让收入安排的支出</t>
  </si>
  <si>
    <t>21214</t>
  </si>
  <si>
    <t xml:space="preserve">  污水处理费安排的支出</t>
  </si>
  <si>
    <t>2121499</t>
  </si>
  <si>
    <t xml:space="preserve">    其他污水处理费安排的支出</t>
  </si>
  <si>
    <t>213</t>
  </si>
  <si>
    <t>农林水支出</t>
  </si>
  <si>
    <t>21301</t>
  </si>
  <si>
    <t xml:space="preserve">  农业农村</t>
  </si>
  <si>
    <t>2130101</t>
  </si>
  <si>
    <t xml:space="preserve">    行政运行</t>
  </si>
  <si>
    <t>21303</t>
  </si>
  <si>
    <t xml:space="preserve">  水利</t>
  </si>
  <si>
    <t>2130301</t>
  </si>
  <si>
    <t>2130304</t>
  </si>
  <si>
    <t xml:space="preserve">    水利行业业务管理</t>
  </si>
  <si>
    <t>2130305</t>
  </si>
  <si>
    <t xml:space="preserve">    水利工程建设</t>
  </si>
  <si>
    <t>2130306</t>
  </si>
  <si>
    <t xml:space="preserve">    水利工程运行与维护</t>
  </si>
  <si>
    <t xml:space="preserve">    水利执法监督</t>
  </si>
  <si>
    <t xml:space="preserve">    水资源节约管理与保护</t>
  </si>
  <si>
    <t>2130314</t>
  </si>
  <si>
    <t xml:space="preserve">    防汛</t>
  </si>
  <si>
    <t>2130316</t>
  </si>
  <si>
    <t xml:space="preserve">    农村水利</t>
  </si>
  <si>
    <t>2130319</t>
  </si>
  <si>
    <t xml:space="preserve">    江河湖库水系综合整治</t>
  </si>
  <si>
    <t>2130399</t>
  </si>
  <si>
    <t xml:space="preserve">    其他水利支出</t>
  </si>
  <si>
    <t xml:space="preserve">  大中型水库库区基金安排的支出</t>
  </si>
  <si>
    <t xml:space="preserve">    其他大中型水库库区基金支出</t>
  </si>
  <si>
    <t>221</t>
  </si>
  <si>
    <t>住房保障支出</t>
  </si>
  <si>
    <t>22102</t>
  </si>
  <si>
    <t xml:space="preserve">  住房改革支出</t>
  </si>
  <si>
    <t>2210201</t>
  </si>
  <si>
    <t xml:space="preserve">    住房公积金</t>
  </si>
  <si>
    <t>2210203</t>
  </si>
  <si>
    <t xml:space="preserve">    购房补贴</t>
  </si>
  <si>
    <t>预算02-1表</t>
  </si>
  <si>
    <t>财政拨款收支预算总表</t>
  </si>
  <si>
    <t>一、本年收入</t>
  </si>
  <si>
    <t>一、本年支出</t>
  </si>
  <si>
    <t>（一）一般公共预算</t>
  </si>
  <si>
    <t>（一）一般公共服务支出</t>
  </si>
  <si>
    <t>（二）政府性基金预算</t>
  </si>
  <si>
    <t>（二）外交支出</t>
  </si>
  <si>
    <t>（三）国有资本经营预算</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</si>
  <si>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</si>
  <si>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</si>
  <si>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</si>
  <si>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</si>
  <si>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</si>
  <si>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</si>
  <si>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</si>
  <si>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</si>
  <si>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</si>
  <si>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</si>
  <si>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</si>
  <si>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</si>
  <si>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</si>
  <si>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</si>
  <si>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</si>
  <si>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</si>
  <si>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</si>
  <si>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</si>
  <si>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</si>
  <si>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</si>
  <si>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</si>
  <si>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</si>
  <si>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</si>
  <si>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</si>
  <si>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</si>
  <si>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</si>
  <si>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</si>
  <si>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一般公共预算支出预算表（按功能科目分类）</t>
  </si>
  <si>
    <t>单位:元</t>
  </si>
  <si>
    <t>部门预算支出功能分类科目</t>
  </si>
  <si>
    <t>人员经费</t>
  </si>
  <si>
    <t>公用经费</t>
  </si>
  <si>
    <t>合  计</t>
  </si>
  <si>
    <t>预算03表</t>
  </si>
  <si>
    <t>一般公共预算“三公”经费支出预算表</t>
  </si>
  <si>
    <t>“三公”经费合计</t>
  </si>
  <si>
    <t>因公出国（境）费</t>
  </si>
  <si>
    <t>公务用车购置及运行费</t>
  </si>
  <si>
    <t>公务接待费</t>
  </si>
  <si>
    <t>公务用车购置费</t>
  </si>
  <si>
    <t>公务用车运行费</t>
  </si>
  <si>
    <t>预算04表</t>
  </si>
  <si>
    <t>部门基本支出预算表</t>
  </si>
  <si>
    <t>项目单位</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</si>
  <si>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</si>
  <si>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</si>
  <si>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</si>
  <si>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</si>
  <si>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</si>
  <si>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</si>
  <si>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</si>
  <si>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</si>
  <si>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</si>
  <si>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</si>
  <si>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</si>
  <si>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</si>
  <si>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</si>
  <si>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</si>
  <si>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</si>
  <si>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</si>
  <si>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</si>
  <si>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非同级财政拨款</t>
  </si>
  <si>
    <t>其中：转隶人员公用经费</t>
  </si>
  <si>
    <t>530121210000000000753</t>
  </si>
  <si>
    <t>行政人员工资支出</t>
  </si>
  <si>
    <t>行政运行</t>
  </si>
  <si>
    <t>30101</t>
  </si>
  <si>
    <t>基本工资</t>
  </si>
  <si>
    <t>30102</t>
  </si>
  <si>
    <t>津贴补贴</t>
  </si>
  <si>
    <t>30103</t>
  </si>
  <si>
    <t>奖金</t>
  </si>
  <si>
    <t>530121210000000000754</t>
  </si>
  <si>
    <t>事业人员工资支出</t>
  </si>
  <si>
    <t>其他水利支出</t>
  </si>
  <si>
    <t>30107</t>
  </si>
  <si>
    <t>绩效工资</t>
  </si>
  <si>
    <t>530121210000000000755</t>
  </si>
  <si>
    <t>社会保障缴费</t>
  </si>
  <si>
    <t>机关事业单位基本养老保险缴费支出</t>
  </si>
  <si>
    <t>30108</t>
  </si>
  <si>
    <t>机关事业单位基本养老保险缴费</t>
  </si>
  <si>
    <t>机关事业单位职业年金缴费支出</t>
  </si>
  <si>
    <t>30109</t>
  </si>
  <si>
    <t>职业年金缴费</t>
  </si>
  <si>
    <t>行政单位医疗</t>
  </si>
  <si>
    <t>30110</t>
  </si>
  <si>
    <t>职工基本医疗保险缴费</t>
  </si>
  <si>
    <t>事业单位医疗</t>
  </si>
  <si>
    <t>公务员医疗补助</t>
  </si>
  <si>
    <t>30111</t>
  </si>
  <si>
    <t>公务员医疗补助缴费</t>
  </si>
  <si>
    <t>其他行政事业单位医疗支出</t>
  </si>
  <si>
    <t>30112</t>
  </si>
  <si>
    <t>其他社会保障缴费</t>
  </si>
  <si>
    <t>530121210000000000758</t>
  </si>
  <si>
    <t>公务用车运行维护费</t>
  </si>
  <si>
    <t>30231</t>
  </si>
  <si>
    <t>530121210000000000759</t>
  </si>
  <si>
    <t>公务交通补贴</t>
  </si>
  <si>
    <t>30239</t>
  </si>
  <si>
    <t>其他交通费用</t>
  </si>
  <si>
    <t>530121210000000000760</t>
  </si>
  <si>
    <t>工会经费</t>
  </si>
  <si>
    <t>30228</t>
  </si>
  <si>
    <t>530121210000000000761</t>
  </si>
  <si>
    <t>一般公用运转支出</t>
  </si>
  <si>
    <t>行政单位离退休</t>
  </si>
  <si>
    <t>30201</t>
  </si>
  <si>
    <t>办公费</t>
  </si>
  <si>
    <t>事业单位离退休</t>
  </si>
  <si>
    <t>30205</t>
  </si>
  <si>
    <t>水费</t>
  </si>
  <si>
    <t>30206</t>
  </si>
  <si>
    <t>电费</t>
  </si>
  <si>
    <t>30207</t>
  </si>
  <si>
    <t>邮电费</t>
  </si>
  <si>
    <t>30209</t>
  </si>
  <si>
    <t>物业管理费</t>
  </si>
  <si>
    <t>30211</t>
  </si>
  <si>
    <t>差旅费</t>
  </si>
  <si>
    <t>30213</t>
  </si>
  <si>
    <t>维修（护）费</t>
  </si>
  <si>
    <t>培训支出</t>
  </si>
  <si>
    <t>30216</t>
  </si>
  <si>
    <t>培训费</t>
  </si>
  <si>
    <t>30229</t>
  </si>
  <si>
    <t>福利费</t>
  </si>
  <si>
    <t>530121210000000000877</t>
  </si>
  <si>
    <t>住房公积金</t>
  </si>
  <si>
    <t>30113</t>
  </si>
  <si>
    <t>530121210000000003222</t>
  </si>
  <si>
    <t>购房补贴</t>
  </si>
  <si>
    <t>530121231100001127303</t>
  </si>
  <si>
    <t>其他人员支出</t>
  </si>
  <si>
    <t>防汛</t>
  </si>
  <si>
    <t>30199</t>
  </si>
  <si>
    <t>其他工资福利支出</t>
  </si>
  <si>
    <t>530121231100001445727</t>
  </si>
  <si>
    <t>行政人员绩效奖励</t>
  </si>
  <si>
    <t>530121231100001445733</t>
  </si>
  <si>
    <t>事业人员绩效奖励</t>
  </si>
  <si>
    <t>530121231100001445738</t>
  </si>
  <si>
    <t>编外人员公用经费</t>
  </si>
  <si>
    <t>530121231100001445749</t>
  </si>
  <si>
    <t>离退休人员支出</t>
  </si>
  <si>
    <t>30305</t>
  </si>
  <si>
    <t>生活补助</t>
  </si>
  <si>
    <t>530121231100001445750</t>
  </si>
  <si>
    <t>遗属补助及抚恤金</t>
  </si>
  <si>
    <t>死亡抚恤</t>
  </si>
  <si>
    <t>30304</t>
  </si>
  <si>
    <t>抚恤金</t>
  </si>
  <si>
    <t>预算05-1表</t>
  </si>
  <si>
    <t>部门项目支出预算表</t>
  </si>
  <si>
    <t>项目分类</t>
  </si>
  <si>
    <t>经济科目编码</t>
  </si>
  <si>
    <t>经济科目名称</t>
  </si>
  <si>
    <t>本年拨款</t>
  </si>
  <si>
    <t>其中：本次下达</t>
  </si>
  <si>
    <t>专项业务类</t>
  </si>
  <si>
    <t>530121211100000159489</t>
  </si>
  <si>
    <t>斗南片区、松花社区、原呈贡钢厂片区污水截污治理工程项目专项资金</t>
  </si>
  <si>
    <t>其他污水处理费安排的支出</t>
  </si>
  <si>
    <t>30905</t>
  </si>
  <si>
    <t>基础设施建设</t>
  </si>
  <si>
    <t>530121221100000355372</t>
  </si>
  <si>
    <t>滇中引水二期工程（呈贡区）资本金出资专项资金</t>
  </si>
  <si>
    <t>水利工程建设</t>
  </si>
  <si>
    <t>530121231100001144457</t>
  </si>
  <si>
    <t>清水大沟（瑞香街至洛龙河污水处理厂）沟渠清淤疏浚应急工程资金</t>
  </si>
  <si>
    <t>530121231100001144539</t>
  </si>
  <si>
    <t>呈贡区沐春湖、泛春湖水环境整治及生态建设项目资金</t>
  </si>
  <si>
    <t>530121231100001144680</t>
  </si>
  <si>
    <t>呈贡新建污水处理厂资金</t>
  </si>
  <si>
    <t>530121231100001149463</t>
  </si>
  <si>
    <t>呈贡区尖山河至梁王河面山雨洪水治理项目资金</t>
  </si>
  <si>
    <t>31005</t>
  </si>
  <si>
    <t>530121231100001149761</t>
  </si>
  <si>
    <t>原呈贡区B地块排洪设施建设工程资金</t>
  </si>
  <si>
    <t>事业发展类</t>
  </si>
  <si>
    <t>530121210000000000614</t>
  </si>
  <si>
    <t>全面深化河（湖）长制工作经费</t>
  </si>
  <si>
    <t>30227</t>
  </si>
  <si>
    <t>委托业务费</t>
  </si>
  <si>
    <t>530121210000000000646</t>
  </si>
  <si>
    <t>呈贡区防汛抗旱专项资金</t>
  </si>
  <si>
    <t>530121210000000000700</t>
  </si>
  <si>
    <t>“两退两还”土地租金专项资金</t>
  </si>
  <si>
    <t>530121210000000000702</t>
  </si>
  <si>
    <t>呈贡污水处理厂运营经费</t>
  </si>
  <si>
    <t>530121210000000000728</t>
  </si>
  <si>
    <t>最严格水资源管理工作经费、农村饮水工程维修管护经费</t>
  </si>
  <si>
    <t>530121210000000000763</t>
  </si>
  <si>
    <t>滇池面源污染治理及生态修复土地租金专项资金</t>
  </si>
  <si>
    <t>530121210000000000764</t>
  </si>
  <si>
    <t>小古城社区居委会自来水水费补助资金</t>
  </si>
  <si>
    <t>530121210000000000851</t>
  </si>
  <si>
    <t>下可乐、江尾社区污水提升泵站所需运行管理经费</t>
  </si>
  <si>
    <t>530121221100000365436</t>
  </si>
  <si>
    <t>《云南省昆明市呈贡区“十四五”水安全保障规划》专项资金</t>
  </si>
  <si>
    <t>530121221100000379843</t>
  </si>
  <si>
    <t>工程档案资料数字化整理及档案管理系统建设（一期）专项资金</t>
  </si>
  <si>
    <t>530121221100000645106</t>
  </si>
  <si>
    <t>十年禁渔专项经费</t>
  </si>
  <si>
    <t>530121221100000655135</t>
  </si>
  <si>
    <t>高新区（马金铺）片区社会事务（水务类）专项经费</t>
  </si>
  <si>
    <t>水利工程运行与维护</t>
  </si>
  <si>
    <t>农村水利</t>
  </si>
  <si>
    <t>江河湖库水系综合整治</t>
  </si>
  <si>
    <t>530121231100001136963</t>
  </si>
  <si>
    <t>昆明市呈贡区水务局部分水务滇池治理及应急抢险等零星工程资金</t>
  </si>
  <si>
    <t>2023年农业水价综合改革资金</t>
  </si>
  <si>
    <t>2023年中央水利发展资金（山洪灾害防治）经费</t>
  </si>
  <si>
    <t>2023年中央水利发展资金（山洪灾害非工程措施项目设施维修养护）经费</t>
  </si>
  <si>
    <t>2023年中央水利发展（农村饮水安全工程维修养护）资金</t>
  </si>
  <si>
    <t>2023年中央水利发展（水资源管理）资金</t>
  </si>
  <si>
    <t>水利行业业务管理</t>
  </si>
  <si>
    <t>2023年呈贡区10座小型水库维修养护项目资金</t>
  </si>
  <si>
    <t>2022年中央水利发展（水资源管理）专项资金</t>
  </si>
  <si>
    <t>水资源节约管理与保护</t>
  </si>
  <si>
    <t>30218专用材料费</t>
  </si>
  <si>
    <t>2022年中央水利发展资金（山洪灾害防治）经费</t>
  </si>
  <si>
    <t>30201办公费</t>
  </si>
  <si>
    <t>2022年中央水利发展资金（山洪灾害防治非工程措施维修养护费）经费</t>
  </si>
  <si>
    <t>30213维修（护）费</t>
  </si>
  <si>
    <t>2022年中央水利发展（农业水价综合改革）资金</t>
  </si>
  <si>
    <t>B地块排洪设施建设工程</t>
  </si>
  <si>
    <t>其他环境保护管理事务支出</t>
  </si>
  <si>
    <t>30905基础设施建设</t>
  </si>
  <si>
    <t>2022年水政执法船只养护管理经费</t>
  </si>
  <si>
    <t>水利执法监督</t>
  </si>
  <si>
    <t>小型水库安全运行省级补助资金</t>
  </si>
  <si>
    <t>31005基础设施建设</t>
  </si>
  <si>
    <t>滇池十年禁用“清网、清湖”经费</t>
  </si>
  <si>
    <t>其他国有土地使用权出让收入安排的支出</t>
  </si>
  <si>
    <t>昆明市呈贡区2022年大中型水库移民后期扶持技能培训项目专项资金</t>
  </si>
  <si>
    <t>其他大中型水库库区基金支出</t>
  </si>
  <si>
    <t>昆明市呈贡区2022年度大中型水库移民补助资金</t>
  </si>
  <si>
    <t>移民补助</t>
  </si>
  <si>
    <t>30305生活补助</t>
  </si>
  <si>
    <t>呈贡区七步场大塘子、小塘子水环境提升整治工程（沐春湖、泛春湖水环境整治及生态建设项目）专项经费</t>
  </si>
  <si>
    <t>呈贡区洛龙湖及洛龙河节点疏浚及水质改善工程补助资金</t>
  </si>
  <si>
    <t>滇池湖滨湿地生态调查与效能提升项目资金</t>
  </si>
  <si>
    <t>预算05-2表</t>
  </si>
  <si>
    <t>项目支出绩效目标表</t>
  </si>
  <si>
    <t>项目年度绩效目标</t>
  </si>
  <si>
    <t>一级指标</t>
  </si>
  <si>
    <t>二级指标</t>
  </si>
  <si>
    <t>三级指标</t>
  </si>
  <si>
    <t>指标性质</t>
  </si>
  <si>
    <t>指标值</t>
  </si>
  <si>
    <t>度量单位</t>
  </si>
  <si>
    <t>指标属性</t>
  </si>
  <si>
    <t>指标内容</t>
  </si>
  <si>
    <t xml:space="preserve">  高新区（马金铺）片区社会事务（水务类）专项经费</t>
  </si>
  <si>
    <t>完成农村饮水工程维修管护及供水设施水池（水塔）清洗、消毒工作。 
完成2023年度水库工程技术检查观测工作和2023年度经常性养护、定期检修工作。全面落实水库安全管理责任，加强运行管理，确保水库安全运行，保障工作有力有效开展。
完成南冲河、梁王和河道景观绿化管护工作</t>
  </si>
  <si>
    <t xml:space="preserve">    产出指标</t>
  </si>
  <si>
    <t>数量指标</t>
  </si>
  <si>
    <t>观测频率</t>
  </si>
  <si>
    <t>&gt;=</t>
  </si>
  <si>
    <t>次/年</t>
  </si>
  <si>
    <t>定量指标</t>
  </si>
  <si>
    <t>最少次数4次/年，最多次数12次/年，年均6次/年。</t>
  </si>
  <si>
    <t>工程总量</t>
  </si>
  <si>
    <t>=</t>
  </si>
  <si>
    <t>座</t>
  </si>
  <si>
    <t>马金铺街道办事处中型、小1型水库4座。</t>
  </si>
  <si>
    <t>观测项目</t>
  </si>
  <si>
    <t>项</t>
  </si>
  <si>
    <t>大坝安全监测内容 ：坝面变形、坝体浸润线、渗流量、水温</t>
  </si>
  <si>
    <t>维修养护内容</t>
  </si>
  <si>
    <t>A、主体工程维修养护； B、闸门维修养护 ；C、启闭机维修养护； D、机电设备维修养护； E、观测设施的维护； F、附属设施维修养护；G、物料动力消耗；H、维修养护资料档案；</t>
  </si>
  <si>
    <t>南冲河、梁王和河道景观绿化管护工作</t>
  </si>
  <si>
    <t>条</t>
  </si>
  <si>
    <t>定性指标</t>
  </si>
  <si>
    <t>完成南冲河、梁王和河道景观绿化管护工作</t>
  </si>
  <si>
    <t>一年开展农村供水设施水池（水塔）消毒</t>
  </si>
  <si>
    <t>次</t>
  </si>
  <si>
    <t>开展农村供水设施水池（水塔）消毒</t>
  </si>
  <si>
    <t>质量指标</t>
  </si>
  <si>
    <t>农村饮用水源地水池（水塔）清洗、消毒程度</t>
  </si>
  <si>
    <t>100</t>
  </si>
  <si>
    <t>%</t>
  </si>
  <si>
    <t>农村饮用水源地水池（水塔）清洗、消毒</t>
  </si>
  <si>
    <t>安全事故发生率</t>
  </si>
  <si>
    <t>&lt;=</t>
  </si>
  <si>
    <t>0</t>
  </si>
  <si>
    <t>工程实施期间的安全目标重大安全事故。</t>
  </si>
  <si>
    <t>任务完成率</t>
  </si>
  <si>
    <t>95</t>
  </si>
  <si>
    <t>任务完成率=实际完成任务数/计划完成任务数*100%</t>
  </si>
  <si>
    <t>检查（核查）覆盖率</t>
  </si>
  <si>
    <t>反映检查（核查）工作覆盖面情况。
检查（核查）覆盖率=实际完成检查（核查）覆盖面/检查（核查）计划覆盖面*100%</t>
  </si>
  <si>
    <t>水库（设施、设备）完好率</t>
  </si>
  <si>
    <t>90</t>
  </si>
  <si>
    <t>反映水库设施设备完好的情况。水库（设施、设备）完好率=完好的水库（设施、设备）数量/在用水库（设施、设备）数量*100%</t>
  </si>
  <si>
    <t>竣工验收合格率</t>
  </si>
  <si>
    <t>反映项目验收情况。
竣工验收合格率=（验收合格单元工程数量/完工单元工程总数）×100%。</t>
  </si>
  <si>
    <t>设计变更率</t>
  </si>
  <si>
    <t>反映项目设计变更情况。
设计变更率=（项目变更金额/项目总预算金额）*100%。</t>
  </si>
  <si>
    <t>维护覆盖率</t>
  </si>
  <si>
    <t>反映在计划范围内水库（设施、设备）维护的覆盖情况。维护覆盖率=实际维护数/应维护数*100%</t>
  </si>
  <si>
    <t>河道景观绿化管护</t>
  </si>
  <si>
    <t>河道水清岸绿</t>
  </si>
  <si>
    <t>是/否</t>
  </si>
  <si>
    <t>按照南冲河、梁王和河道景观绿化管护合同</t>
  </si>
  <si>
    <t>时效指标</t>
  </si>
  <si>
    <t>11月30日前完成农村供水设施设备维修养护</t>
  </si>
  <si>
    <t>11月30日前完成农村供水设施水池（水塔）清洗、消毒</t>
  </si>
  <si>
    <t>计划完工率</t>
  </si>
  <si>
    <t>反映工程按计划完工情况。
计划完工率=实际完成工程项目个数/按计划应完成项目个数。</t>
  </si>
  <si>
    <t>观测任务及时完成率</t>
  </si>
  <si>
    <t>反映是否按时完成检查核查任务。
检查任务及时完成率=及时完成检查（核查）任务数/完成检查（核查）任务数*100%</t>
  </si>
  <si>
    <t>维护按时完成率</t>
  </si>
  <si>
    <t>反映水库（设施、设备）维护按时完成的情况。水库（设施、设备）维护按时完成率=在规定时限内完成维护的场馆（设施、设备）数量/维护的场馆（设施、设备）数量*100%</t>
  </si>
  <si>
    <t>成本指标</t>
  </si>
  <si>
    <t>农村饮水工程维修管护经费、供水设施清洗消毒费用</t>
  </si>
  <si>
    <t>20</t>
  </si>
  <si>
    <t>万元</t>
  </si>
  <si>
    <t>农村饮水工程维修管护经费</t>
  </si>
  <si>
    <t>工程单位建设成本</t>
  </si>
  <si>
    <t>44.5</t>
  </si>
  <si>
    <t>总成本控制上线。</t>
  </si>
  <si>
    <t>超概算（预算）项目比例</t>
  </si>
  <si>
    <t>反映超概算（预算）项目占比情况。</t>
  </si>
  <si>
    <t>南冲河、梁王和河道景观绿化管护合同</t>
  </si>
  <si>
    <t>1251300</t>
  </si>
  <si>
    <t>元</t>
  </si>
  <si>
    <t xml:space="preserve">    效益指标</t>
  </si>
  <si>
    <t>经济效益指标</t>
  </si>
  <si>
    <t>有效减少因管网漏水而造成的水资源浪费</t>
  </si>
  <si>
    <t>80</t>
  </si>
  <si>
    <t>农村饮水工程维修管护工作</t>
  </si>
  <si>
    <t>社会效益指标</t>
  </si>
  <si>
    <t>保障农村居民饮水安全</t>
  </si>
  <si>
    <t>农村饮水工程维修管护工作
综合使用率=（投入使用的基础建设工程建设内容/完成建设内容）*100%
综合使用率=（投入使用的基础建设工程建设内容/完成建设内容）*100%</t>
  </si>
  <si>
    <t>综合使用率</t>
  </si>
  <si>
    <t>反映设施建成后的利用、使用的情况。
综合使用率=（投入使用的基础建设工程建设内容/完成建设内容）*100%
综合使用率=（投入使用的基础建设工程建设内容/完成建设内容）*100%</t>
  </si>
  <si>
    <t>设计功能实现率</t>
  </si>
  <si>
    <t>85</t>
  </si>
  <si>
    <t>反映建设项目设施设计功能的实现情况。
设计功能实现率=（实际实现设计功能数/计划实现设计功能数）*100%</t>
  </si>
  <si>
    <t>受益人群覆盖率</t>
  </si>
  <si>
    <t>反映项目设计受益人群或地区的实现情况。
受益人群覆盖率=（实际实现受益人群数/计划实现受益人群数）*100%</t>
  </si>
  <si>
    <t>可持续影响指标</t>
  </si>
  <si>
    <t>问题整改落实率</t>
  </si>
  <si>
    <t>反映检查核查发现问题的整改落实情况。
问题整改落实率=（实际整改问题数/现场检查发现问题数）*100%</t>
  </si>
  <si>
    <t>使用年限</t>
  </si>
  <si>
    <t>年</t>
  </si>
  <si>
    <t>通过工程设计使用年限反映可持续的效果。</t>
  </si>
  <si>
    <t xml:space="preserve">    满意度指标</t>
  </si>
  <si>
    <t>服务对象满意度指标</t>
  </si>
  <si>
    <t>受益人群满意度</t>
  </si>
  <si>
    <t>调查人群中对设施建设或设施运行的满意度。
受益人群覆盖率=（调查人群中对设施建设或设施运行的人数/问卷调查人数）*100%</t>
  </si>
  <si>
    <t>检查（核查）人员被投诉次数</t>
  </si>
  <si>
    <t>反映服务对象对检查核查工作的整体满意情况。</t>
  </si>
  <si>
    <t>服务基层工作满意度调查</t>
  </si>
  <si>
    <t>满意度90%</t>
  </si>
  <si>
    <t>系统年度考核情况</t>
  </si>
  <si>
    <t>良好以上单位80%</t>
  </si>
  <si>
    <t>参加培训人员满意度</t>
  </si>
  <si>
    <t>满意度80%</t>
  </si>
  <si>
    <t xml:space="preserve">  呈贡污水处理厂运营经费</t>
  </si>
  <si>
    <t>1.按照呈贡污水处理厂委托管理经营协议条款，确保各项处理设施正常运转，处理后的出水水质稳定达标排放，圆满完成各年度国家确定的染物减排任务，发挥污水处理厂在水环境治理中的作用缓解环境行政压力等。2.按照呈贡污水处理厂污泥处置协议，确保污泥深度脱水固化制作再生燃料处理设施正常运转，制成的再生燃料全部送入垃圾电厂掺烧处置，杜绝污泥填埋对环境造成二次污染，确保污泥得到安全妥善处置。3.支付呈贡污水处理厂污泥处理处置信息化监管平台建设项目的质保金。</t>
  </si>
  <si>
    <t>污水收集处理量</t>
  </si>
  <si>
    <t>487万吨</t>
  </si>
  <si>
    <t>万吨</t>
  </si>
  <si>
    <t>污水收集处理率</t>
  </si>
  <si>
    <t>95%</t>
  </si>
  <si>
    <t>化学需氧量减排</t>
  </si>
  <si>
    <t>1400吨</t>
  </si>
  <si>
    <t>吨</t>
  </si>
  <si>
    <t>氨氮减排</t>
  </si>
  <si>
    <t>150吨</t>
  </si>
  <si>
    <t>污泥处置量</t>
  </si>
  <si>
    <t>2920吨</t>
  </si>
  <si>
    <t>污水处理设施正常运转</t>
  </si>
  <si>
    <t>正常运转率100%</t>
  </si>
  <si>
    <t>处理后的出水水质稳定达标排放</t>
  </si>
  <si>
    <t>达标排放率100%</t>
  </si>
  <si>
    <t>设施运转率</t>
  </si>
  <si>
    <t>100%</t>
  </si>
  <si>
    <t>年度生产运行情况，处置量完成情况考核。</t>
  </si>
  <si>
    <t>污泥处置量完成情况，处理设施运行情况进行现场考核。</t>
  </si>
  <si>
    <t>对污泥处理设施正常运转，设备维护保养及生产用电等进行监督管理，按污泥处置量及包干单价价进行成本控制。</t>
  </si>
  <si>
    <t>污泥处置量≥2920吨/年</t>
  </si>
  <si>
    <t>万吨/年</t>
  </si>
  <si>
    <t>污水收集处理率达标情况。</t>
  </si>
  <si>
    <t>达标</t>
  </si>
  <si>
    <t>生态效益指标</t>
  </si>
  <si>
    <t>发挥污水处理厂在水环境治理中的作用，圆满完成呈贡区各年度污染物减排任务，缓解环境行政压力。</t>
  </si>
  <si>
    <t>完成年度目标任务</t>
  </si>
  <si>
    <t>改善人居环境，进一步提升人居质量。</t>
  </si>
  <si>
    <t>处理后的出水水质100%达标排放。</t>
  </si>
  <si>
    <t>满意度调查</t>
  </si>
  <si>
    <t>90%以上</t>
  </si>
  <si>
    <t xml:space="preserve">  《云南省昆明市呈贡区“十四五”水安全保障规划》专项资金</t>
  </si>
  <si>
    <t>对该《规划》编制单位完成尾款支付工作。</t>
  </si>
  <si>
    <t>合格率</t>
  </si>
  <si>
    <t>研究课题评审合格率95%以上</t>
  </si>
  <si>
    <t>总投资</t>
  </si>
  <si>
    <t>总投资15万元</t>
  </si>
  <si>
    <t>为打造呈贡区生态园林城市提供良好的水生态环境</t>
  </si>
  <si>
    <t>提升</t>
  </si>
  <si>
    <t>所</t>
  </si>
  <si>
    <t>为我区水环境整治提供明确的指导</t>
  </si>
  <si>
    <t>逐年提升</t>
  </si>
  <si>
    <t>服务对象满意度</t>
  </si>
  <si>
    <t>服务对象满意度90%以上满意</t>
  </si>
  <si>
    <t xml:space="preserve">  昆明市呈贡区水务局部分水务滇池治理及应急抢险等零星工程资金</t>
  </si>
  <si>
    <t>1.2018年-2020年办理数字城管举报件项目已于2021年4月完成内审，内审审定金额为417.020568万元，已支付185.825616万元。按照《水务零星工程施工合同》中约定，项目竣工后支付至结算价的80%，即本期应支付资金1477908.38元。
2.《关于对市级下达呈贡区2020年滇池水质达标军令状任务及现场督查发现问题进行立项督查的通知（呈督通〔2020〕25号）要求，区水务局实施原呈贡钢厂片区八军冷库段污水截污治理工程，该工程内审审定金额为720818.04元，按照《水务零星工程施工合同》中约定，项目竣工后支付至结算价的80%，即本期应支付资金576654.43元。</t>
  </si>
  <si>
    <t>涉及水域秩序类、清运保洁类、市政应急类、部件毁损类、违规、违法类等数字案件进行处理</t>
  </si>
  <si>
    <t>及时进行网格数字案件处处理</t>
  </si>
  <si>
    <t>零星工程全部通过竣工验收</t>
  </si>
  <si>
    <t>通过竣工验收</t>
  </si>
  <si>
    <t>对数字案件及时处理到位</t>
  </si>
  <si>
    <t>对数字案件及时安排人员处理</t>
  </si>
  <si>
    <t>按计划推进工程进度</t>
  </si>
  <si>
    <t>合理控制成本</t>
  </si>
  <si>
    <t>合理控制成本，控制工程造价</t>
  </si>
  <si>
    <t>及时办理举报件，件件落到实处</t>
  </si>
  <si>
    <t>确保生态环境良好，河道、沟渠不受污水污染</t>
  </si>
  <si>
    <t>持续改善生态环境，打好污染防治攻坚战，确保河道、沟渠不受污水污染</t>
  </si>
  <si>
    <t>持续改善生态环境，打好污染防治攻坚战，确保河道、沟渠不受污水</t>
  </si>
  <si>
    <t>周边居民满意度</t>
  </si>
  <si>
    <t>满意度90%以上</t>
  </si>
  <si>
    <t xml:space="preserve">  2023年农业水价综合改革资金</t>
  </si>
  <si>
    <t>开展2023年农业水价综合改革工作。</t>
  </si>
  <si>
    <t>农业水价改革</t>
  </si>
  <si>
    <t>反映工程设计实现的功能数量或工程的相对独立单元的数量。</t>
  </si>
  <si>
    <t>验收合格率</t>
  </si>
  <si>
    <t>反映工程实施期间的安全目标。</t>
  </si>
  <si>
    <t>反映设施建成后的利用、使用的情况。
综合使用率=（投入使用的基础建设工程建设内容/完成建设内容）*100%</t>
  </si>
  <si>
    <t xml:space="preserve">  最严格水资源管理工作经费、农村饮水工程维修管护经费</t>
  </si>
  <si>
    <t>1.完成2022年最严格水源资源管理制度考核工作。2.完成农村饮水工程维修管护及供水设施水池（水塔）清洗、消毒工作。3.做好完成水资源论证报告技术评审会。</t>
  </si>
  <si>
    <t>开展培训工作次数</t>
  </si>
  <si>
    <t>1次</t>
  </si>
  <si>
    <t>召开区级最严格水资源管理联席会议及培训工作</t>
  </si>
  <si>
    <t>地下水取水户督察</t>
  </si>
  <si>
    <t>23</t>
  </si>
  <si>
    <t>户</t>
  </si>
  <si>
    <t>开展水资源费征收、取水许可、工业、服务业取用水户用水效率等专项工作的督察</t>
  </si>
  <si>
    <t>技术评审会</t>
  </si>
  <si>
    <t>一年三次水资源论证报告技术评审会</t>
  </si>
  <si>
    <t>地表水取水户</t>
  </si>
  <si>
    <t>17</t>
  </si>
  <si>
    <t>取水许可证换发完成率</t>
  </si>
  <si>
    <t>年度计划用水管理、取水许可延续评估、取水许可证换发完成率</t>
  </si>
  <si>
    <t>管理制度考核工作完成时间</t>
  </si>
  <si>
    <t>5月30日前</t>
  </si>
  <si>
    <t>工作日</t>
  </si>
  <si>
    <t>5月30日前完成最严格水资源管理制度考核工作</t>
  </si>
  <si>
    <t>管理制度宣传完成时间</t>
  </si>
  <si>
    <t>9月30日前</t>
  </si>
  <si>
    <t>9月30日前完成最严格水资源管理制度宣传</t>
  </si>
  <si>
    <t>农村供水设施设备维护完成时间</t>
  </si>
  <si>
    <t>11月30日前</t>
  </si>
  <si>
    <t>农村供水设施清洗、消毒完成时间</t>
  </si>
  <si>
    <t>工程维修管护经费</t>
  </si>
  <si>
    <t>1.开展水资源监控能力建设； 2.开展水资源费征收、取水许可、工农业取用水户用水效率等专项工作的督查；
3.加强最严格水资源管理宣传培训；4.严格年度计划用水管理、取水许可延续评估、取水许可证换发；5.召开区级联席会议，推进全区最严格水资源管理制度的落实。 6.落实最严格水资源管理制度考核工作要求，收集、整理、汇总相关技术资料编辑成册，并建档立案。7. 开展农村供水设施设备维修养护</t>
  </si>
  <si>
    <t>专家费用</t>
  </si>
  <si>
    <t>12000</t>
  </si>
  <si>
    <t>开展三次水资源论证报告技术评审会</t>
  </si>
  <si>
    <t>水质达标率</t>
  </si>
  <si>
    <t>农村供水设施水池、水塔清洗、消毒</t>
  </si>
  <si>
    <t>形成节水、惜水的社会氛围</t>
  </si>
  <si>
    <t>最严格水资源管理制度宣传</t>
  </si>
  <si>
    <t>有效保护水生态环境</t>
  </si>
  <si>
    <t>取水许可、工农业取用水户用水效率等专项工作的督查</t>
  </si>
  <si>
    <t>保障农村居民饮水安全、维护社会稳定</t>
  </si>
  <si>
    <t xml:space="preserve">  滇中引水二期工程（呈贡区）资本金出资专项资金</t>
  </si>
  <si>
    <t>本次申请2023年应缴项目资金0.4653亿元.</t>
  </si>
  <si>
    <t>按批复时段完成。</t>
  </si>
  <si>
    <t>96</t>
  </si>
  <si>
    <t>月</t>
  </si>
  <si>
    <t>按工期执行</t>
  </si>
  <si>
    <t>2023年应缴项目资本金0.4653亿元</t>
  </si>
  <si>
    <t>0.4653亿</t>
  </si>
  <si>
    <t>按照可研批复调整确定</t>
  </si>
  <si>
    <t>解决受水区城镇的生产生活用水，使水环境得到有效改善。</t>
  </si>
  <si>
    <t>持续提升</t>
  </si>
  <si>
    <t>件</t>
  </si>
  <si>
    <t>按标准执行</t>
  </si>
  <si>
    <t>有效缓解受水区水资源供需矛盾。</t>
  </si>
  <si>
    <t>解决城受水区城镇的生产生活用水，服务对象满意度</t>
  </si>
  <si>
    <t xml:space="preserve">  斗南片区、松花社区、原呈贡钢厂片区污水截污治理工程项目专项资金</t>
  </si>
  <si>
    <t>工程完成政府审计工作。</t>
  </si>
  <si>
    <t>新建污水管网</t>
  </si>
  <si>
    <t>60km</t>
  </si>
  <si>
    <t>千米</t>
  </si>
  <si>
    <t>工程质量</t>
  </si>
  <si>
    <t>完工后能通过竣工验收</t>
  </si>
  <si>
    <t>工程建设期限</t>
  </si>
  <si>
    <t>按计划产出</t>
  </si>
  <si>
    <t>按计划投产</t>
  </si>
  <si>
    <t>项目总投资</t>
  </si>
  <si>
    <t>不超概算10%</t>
  </si>
  <si>
    <t>不超概算</t>
  </si>
  <si>
    <t>斗南花卉小镇、社区人居环境是否得到改善</t>
  </si>
  <si>
    <t>是</t>
  </si>
  <si>
    <t>改善因污水排放带来的环境问题</t>
  </si>
  <si>
    <t>因污水排放带来的环境问题得到改善，村容村貌提升</t>
  </si>
  <si>
    <t>因污水排放带来的环境问题得到改善，村容村貌提升，提高斗南花卉小镇影响力。</t>
  </si>
  <si>
    <t xml:space="preserve">  “两退两还”土地租金专项资金</t>
  </si>
  <si>
    <t>做好2022年“两退两还”土地租金兑付工作。</t>
  </si>
  <si>
    <t>“两退两还”租用土地面积</t>
  </si>
  <si>
    <t>473.536</t>
  </si>
  <si>
    <t>亩</t>
  </si>
  <si>
    <t>“两退两还”土地租金兑付率</t>
  </si>
  <si>
    <t>“两退两还”土地租金兑付情况</t>
  </si>
  <si>
    <t>“两退两还”土地租金发放及时率</t>
  </si>
  <si>
    <t>“两退两还”土地租金按时发放情况</t>
  </si>
  <si>
    <t>“两退两还”土地租金金额</t>
  </si>
  <si>
    <t>4735360</t>
  </si>
  <si>
    <t>滇池流域农业与第三产业经济增长率</t>
  </si>
  <si>
    <t>已见成效</t>
  </si>
  <si>
    <t>滇池流域农业与第三产业的经济增长情况</t>
  </si>
  <si>
    <t>减轻滇池流域农业面源污染</t>
  </si>
  <si>
    <t>滇池流域农业面源污染治理情况</t>
  </si>
  <si>
    <t>形成良性的湖滨生态系统</t>
  </si>
  <si>
    <t>滇池流域湖滨生态系统情况</t>
  </si>
  <si>
    <t>入湖污染物削减量</t>
  </si>
  <si>
    <t>滇池流域水质改善情况</t>
  </si>
  <si>
    <t>受益群众满意度</t>
  </si>
  <si>
    <t xml:space="preserve">  2023年中央水利发展（水资源管理）资金</t>
  </si>
  <si>
    <t>取水在线计量设施新增或改建2-3处</t>
  </si>
  <si>
    <t>工程数量</t>
  </si>
  <si>
    <t>个/标段</t>
  </si>
  <si>
    <t>工期控制率</t>
  </si>
  <si>
    <t>反映工期控制情况。
工期控制率=实际工期/计划工期×100%。</t>
  </si>
  <si>
    <t>反映单位平米数、公里数、个数、亩数等的平均成本。</t>
  </si>
  <si>
    <t xml:space="preserve">  呈贡区防汛抗旱专项资金</t>
  </si>
  <si>
    <t>保证呈贡区2023年防汛抗旱工作正常开展。</t>
  </si>
  <si>
    <t>物资采购完成率</t>
  </si>
  <si>
    <t>完成采购申报表的所有物资采购</t>
  </si>
  <si>
    <t>防汛队伍培训人次</t>
  </si>
  <si>
    <t>人</t>
  </si>
  <si>
    <t>劳动技能、安全生产知识培训满足要求，防汛队伍后勤保障有力</t>
  </si>
  <si>
    <t>设备数据上报率</t>
  </si>
  <si>
    <t>保障2012年至2022年实施的山洪灾害非工程措施安装的预警系统的通讯费用，要求数据上传正常，满足视频图像监控要求。完成合同要求的山洪灾害防治测报预警系统站点硬件巡查、维护工作</t>
  </si>
  <si>
    <t>防汛抗旱车辆运行维护率</t>
  </si>
  <si>
    <t>辆</t>
  </si>
  <si>
    <t>防汛抗旱车辆的保养维护</t>
  </si>
  <si>
    <t>防汛抗旱物资验收入库率</t>
  </si>
  <si>
    <t>采购的防汛抗旱物资附合质量要求，验收入库</t>
  </si>
  <si>
    <t>防汛队伍后勤保障有力</t>
  </si>
  <si>
    <t>汛前完成防汛队伍、开展劳动技能、安全生产知识培训，对住房进行维修，汛期做好防汛队伍后勤保障，针对防汛抗旱人员购买人身意外伤害 保险</t>
  </si>
  <si>
    <t>山洪系统正常运行率</t>
  </si>
  <si>
    <t>保证山洪灾害防治测报预警系统硬件正常运行，正常运行率不小于90%</t>
  </si>
  <si>
    <t>车辆正常使用率</t>
  </si>
  <si>
    <t>做好防汛抗旱车辆维护保养工作，保证车辆能正常使用</t>
  </si>
  <si>
    <t>租用车辆满足防汛抢险任务</t>
  </si>
  <si>
    <t>租用车辆满足2023年防汛应急抢险任务。</t>
  </si>
  <si>
    <t>物资采购时限</t>
  </si>
  <si>
    <t>9月份前</t>
  </si>
  <si>
    <t>物资采购在2023年度9月底前完成</t>
  </si>
  <si>
    <t>防汛队员及时到岗率</t>
  </si>
  <si>
    <t>4月底完成抗旱服务队员与防汛抢险队员的招聘，人员及时到岗</t>
  </si>
  <si>
    <t>山洪报预警系统正常运行时间</t>
  </si>
  <si>
    <t>确保2022山洪灾害防治测报预警系统硬件正常运行，正常运行率不小于90%</t>
  </si>
  <si>
    <t>租用车辆时间</t>
  </si>
  <si>
    <t>租用车辆时间为 6月1日至11月30日</t>
  </si>
  <si>
    <t>服务费用</t>
  </si>
  <si>
    <t>58</t>
  </si>
  <si>
    <t>不超过审批的政府采购预算</t>
  </si>
  <si>
    <t>减少旱情及洪涝减害经济损失</t>
  </si>
  <si>
    <t>减少旱情及洪涝减害经济损失。</t>
  </si>
  <si>
    <t>保障人民群众生命财产安全</t>
  </si>
  <si>
    <t>做好防汛抗旱防御工作，保障人民群众生命财产安全</t>
  </si>
  <si>
    <t>群众满意程度</t>
  </si>
  <si>
    <t>群众、市民对抗旱，防汛抢险队伍的工作开展情况满意程度</t>
  </si>
  <si>
    <t xml:space="preserve">  2023年中央水利发展资金（山洪灾害非工程措施项目设施维修养护）经费</t>
  </si>
  <si>
    <t>完成2023年山洪灾害非工程措施项目设施维修养护</t>
  </si>
  <si>
    <t>数据上报率</t>
  </si>
  <si>
    <t>按省级要求上报</t>
  </si>
  <si>
    <t>山洪灾害非工程措施项目设施维修养护县数</t>
  </si>
  <si>
    <t>个</t>
  </si>
  <si>
    <t>实施本地区山洪灾害非工程措施项目设施维修养护</t>
  </si>
  <si>
    <t>山洪灾害非工程措施项目设施维修养护覆盖服务人口</t>
  </si>
  <si>
    <t>0.46</t>
  </si>
  <si>
    <t>万人</t>
  </si>
  <si>
    <t>实施本地区山洪灾害非工程措施项目设施维修养护覆盖人口</t>
  </si>
  <si>
    <t xml:space="preserve">  呈贡区沐春湖、泛春湖水环境整治及生态建设项目资金</t>
  </si>
  <si>
    <t>项目建成并试运营。</t>
  </si>
  <si>
    <t>工程质量合格率高于95%</t>
  </si>
  <si>
    <t>9199.81</t>
  </si>
  <si>
    <t>工程总投资不超批复投资</t>
  </si>
  <si>
    <t>安全事故</t>
  </si>
  <si>
    <t>不发生安全事故</t>
  </si>
  <si>
    <t>改善水质</t>
  </si>
  <si>
    <t>改善</t>
  </si>
  <si>
    <t>水质提升</t>
  </si>
  <si>
    <t>服务对象满意度高于90%</t>
  </si>
  <si>
    <t xml:space="preserve">  2023年中央水利发展（农村饮水安全工程维修养护）资金</t>
  </si>
  <si>
    <t>2023年度农村饮水工程正常运行</t>
  </si>
  <si>
    <t>反映项目设计变更情况。
设计变更率=（项目变更金额/项目总预算金额）*00%。</t>
  </si>
  <si>
    <t>26</t>
  </si>
  <si>
    <t xml:space="preserve">  呈贡新建污水处理厂资金</t>
  </si>
  <si>
    <t>完成工程前期工作。</t>
  </si>
  <si>
    <t>前期工作取得相关批复</t>
  </si>
  <si>
    <t>完成前期工作时效</t>
  </si>
  <si>
    <t>2023年完成前期工作</t>
  </si>
  <si>
    <t>提升水质</t>
  </si>
  <si>
    <t>水质达标</t>
  </si>
  <si>
    <t xml:space="preserve">  呈贡区区管水库和抽水站管理服务外包项目（单位自有资金）经费</t>
  </si>
  <si>
    <t>完成2023年度区管水库、提水泵站保洁和值班值守，确保区管水利工程正常运行。</t>
  </si>
  <si>
    <t>外包管理水利工程数量</t>
  </si>
  <si>
    <t>实施方案</t>
  </si>
  <si>
    <t>运行管理达标率</t>
  </si>
  <si>
    <t>完成及时率</t>
  </si>
  <si>
    <t>指标控制率</t>
  </si>
  <si>
    <t>水利工程运行管理正常</t>
  </si>
  <si>
    <t>水利工程环境提升</t>
  </si>
  <si>
    <t>水利工程周边水环境有效提升</t>
  </si>
  <si>
    <t xml:space="preserve">  2023年中央水利发展资金（山洪灾害防治）经费</t>
  </si>
  <si>
    <t>完成2023年山洪灾害非工程措施项目</t>
  </si>
  <si>
    <t>预警数据发报率</t>
  </si>
  <si>
    <t>以省厅发报要求为准</t>
  </si>
  <si>
    <t>山洪灾害防治县数</t>
  </si>
  <si>
    <t>实施本地区山洪灾害项目</t>
  </si>
  <si>
    <t>山洪灾害保护人口数量</t>
  </si>
  <si>
    <t>0.27</t>
  </si>
  <si>
    <t>实施项目后保护人口数量</t>
  </si>
  <si>
    <t xml:space="preserve">  下可乐、江尾社区污水提升泵站所需运行管理经费</t>
  </si>
  <si>
    <t>为将下可乐、江尾社区村落污水提升至环湖截污干渠，在江尾大村、小村、房子弯共建设3座污水提升泵站（江尾大村废弃1座），在下可乐村建设1座污水提升泵站，3座污水提升泵站交由呈贡区水务局管理。下可乐、江尾社区污水提升泵站所需运行管理经费约40万元/年。</t>
  </si>
  <si>
    <t>泵站数量</t>
  </si>
  <si>
    <t>3座</t>
  </si>
  <si>
    <t>座（处）</t>
  </si>
  <si>
    <t>江尾、下可乐社区泵站共3座</t>
  </si>
  <si>
    <t>泵站运行</t>
  </si>
  <si>
    <t>确保正常运行</t>
  </si>
  <si>
    <t>确保泵站正常运转</t>
  </si>
  <si>
    <t>泵站人员24小时值守，确保泵站24小时正常运转。</t>
  </si>
  <si>
    <t>需运营管理经费</t>
  </si>
  <si>
    <t>每年运营管理经费列入区财政预算</t>
  </si>
  <si>
    <t>改善城市人居环境</t>
  </si>
  <si>
    <t>泵站的正常运转，确保了城市防汛安全，有效改善了人居环境。</t>
  </si>
  <si>
    <t>保护城市生态环境</t>
  </si>
  <si>
    <t>泵站24小时运转，杜绝污水外溢污染城市环境。</t>
  </si>
  <si>
    <t>持续改善城市人居环境</t>
  </si>
  <si>
    <t>保障市政排水管网畅通，泵站持续运转，提升居民满足感和幸福感</t>
  </si>
  <si>
    <t>保障市政排水管网畅通，泵站持续运转，提升居民满足感和幸福感。</t>
  </si>
  <si>
    <t>周边居民满意度调查</t>
  </si>
  <si>
    <t xml:space="preserve">  小古城社区居委会自来水水费补助资金</t>
  </si>
  <si>
    <t>补助小古城社区居委会自来水水费20万元</t>
  </si>
  <si>
    <t>补助小古城社区自来水水费</t>
  </si>
  <si>
    <t>补助小古城社区自来水水费1次</t>
  </si>
  <si>
    <t>按时补助</t>
  </si>
  <si>
    <t>100％</t>
  </si>
  <si>
    <t>每年补助小古城社区自来水水费</t>
  </si>
  <si>
    <t>11月30日前完成水费补助</t>
  </si>
  <si>
    <t>小古城自来水费补助拨付</t>
  </si>
  <si>
    <t>小古城水费补助</t>
  </si>
  <si>
    <t>小古城自来水费补助20万元</t>
  </si>
  <si>
    <t>每年补助小古城社区自来水水费共计20万元</t>
  </si>
  <si>
    <t>提高生活、生产用水效率</t>
  </si>
  <si>
    <t>水费补助</t>
  </si>
  <si>
    <t>减轻失地农民经济负担</t>
  </si>
  <si>
    <t>水费补助，减少地下水开采</t>
  </si>
  <si>
    <t>有效保护生态环境</t>
  </si>
  <si>
    <t>生态可持续性发展</t>
  </si>
  <si>
    <t>满意度90％</t>
  </si>
  <si>
    <t>服务基层工作满意度</t>
  </si>
  <si>
    <t>良好以上单位80％</t>
  </si>
  <si>
    <t>满意度80％</t>
  </si>
  <si>
    <t xml:space="preserve">  清水大沟（瑞香街至洛龙河污水处理厂）沟渠清淤疏浚应急工程资金</t>
  </si>
  <si>
    <t>工程竣工验收。</t>
  </si>
  <si>
    <t>&gt;</t>
  </si>
  <si>
    <t>工期</t>
  </si>
  <si>
    <t>工程总投资</t>
  </si>
  <si>
    <t>320</t>
  </si>
  <si>
    <t>无安全事故发生</t>
  </si>
  <si>
    <t>改善人居环境</t>
  </si>
  <si>
    <t>持续改善</t>
  </si>
  <si>
    <t>持续改善人居环境</t>
  </si>
  <si>
    <t xml:space="preserve">  工程档案资料数字化整理及档案管理系统建设（一期）专项资金</t>
  </si>
  <si>
    <t>完成平台构建，完成部分原有纸质资料的数字化整理。</t>
  </si>
  <si>
    <t>时效</t>
  </si>
  <si>
    <t>按时效完成</t>
  </si>
  <si>
    <t>期</t>
  </si>
  <si>
    <t>按时限完成</t>
  </si>
  <si>
    <t>项目投资</t>
  </si>
  <si>
    <t>完成一期项目建设投资指标50万元</t>
  </si>
  <si>
    <t>持续性</t>
  </si>
  <si>
    <t>原有纸质资料进行收集、整理，数字化归集，通过平台指导后期工作</t>
  </si>
  <si>
    <t>服务对象满意度90%以上</t>
  </si>
  <si>
    <t xml:space="preserve">  全面深化河（湖）长制工作经费</t>
  </si>
  <si>
    <t>全面实现区域河长制工作全覆盖，推进区域深化河长制工作步入科学化、规范化、制度化、常态化轨道。</t>
  </si>
  <si>
    <t>加强河道沟渠水库塘坝管理</t>
  </si>
  <si>
    <t>3河、8座水库、3座塘坝</t>
  </si>
  <si>
    <t>3河、8沟、、8座水库、3座塘坝</t>
  </si>
  <si>
    <t>建立河长制信息平台，设置更换维护公示牌、警示牌、宣传牌、制作宣传片</t>
  </si>
  <si>
    <t>信息平台1个，公示牌、警示牌、宣传牌240块</t>
  </si>
  <si>
    <t>河（湖）长制办公室工作经费</t>
  </si>
  <si>
    <t>开展河（湖）长制宣传、培训、学习，购置办公用品、办公室设备等</t>
  </si>
  <si>
    <t>水质检测、黑臭水体排查</t>
  </si>
  <si>
    <t>7个街道</t>
  </si>
  <si>
    <t>95%合格</t>
  </si>
  <si>
    <t>建立河长制信息平台，设置更换维护公示牌、警示牌、宣传牌、制作宣传片100%完好无损</t>
  </si>
  <si>
    <t>对7个街道水体进行排查、检测</t>
  </si>
  <si>
    <t>工作周期</t>
  </si>
  <si>
    <t>2023年</t>
  </si>
  <si>
    <t>更换维护河长公示牌、河道沟渠警示牌、宣传牌240块</t>
  </si>
  <si>
    <t>154530</t>
  </si>
  <si>
    <t>河长制信息平台经费（河道沟渠监控24路）</t>
  </si>
  <si>
    <t>洛龙河、捞鱼河（含梁王河）河道维护管理费</t>
  </si>
  <si>
    <t>美丽河湖捞鱼河电费</t>
  </si>
  <si>
    <t>捞鱼河美丽河湖电费</t>
  </si>
  <si>
    <t>水库塘坝保洁管护费</t>
  </si>
  <si>
    <t>8座水库、3座塘坝</t>
  </si>
  <si>
    <t>洛龙河水体调查研究技术咨询</t>
  </si>
  <si>
    <t>研究洛龙河溶解氧不达标</t>
  </si>
  <si>
    <t>城乡生态环境、水环境质量</t>
  </si>
  <si>
    <t>提升城乡生态环境、水环境质量</t>
  </si>
  <si>
    <t>满意度调差</t>
  </si>
  <si>
    <t>反映服务对象整体满意度。
服务对象满意度=（调查整体满意的人数/问卷调查人数）*100%。</t>
  </si>
  <si>
    <t xml:space="preserve">  原呈贡区B地块排洪设施建设工程资金</t>
  </si>
  <si>
    <t>开展原呈贡区B地块排洪设施建设工程建设</t>
  </si>
  <si>
    <t>5.5</t>
  </si>
  <si>
    <t>公里</t>
  </si>
  <si>
    <t>反映新建、改造、修缮工程量完成情况。</t>
  </si>
  <si>
    <t>项目通过竣工验收</t>
  </si>
  <si>
    <t>工程完工率</t>
  </si>
  <si>
    <t>片区淹积水导致居民出行困难的问题是否改善</t>
  </si>
  <si>
    <t>因淹积水问题导致片区居民出行困难的问题得到改善</t>
  </si>
  <si>
    <t>90%及以上</t>
  </si>
  <si>
    <t xml:space="preserve">  呈贡区尖山河至梁王河面山雨洪水治理项目资金</t>
  </si>
  <si>
    <t>完成总工程量的30%，并完成分部工程验收。</t>
  </si>
  <si>
    <t>新建排洪沟长度</t>
  </si>
  <si>
    <t>分部工程验收合格率</t>
  </si>
  <si>
    <t>30</t>
  </si>
  <si>
    <t>分部工程完工率占总工程量比例</t>
  </si>
  <si>
    <t>10%</t>
  </si>
  <si>
    <t>片区面山雨洪水漫溢城市建成区的问题是否得到改善</t>
  </si>
  <si>
    <t>减小片区面山雨洪水漫溢市政道路造成的防洪安全</t>
  </si>
  <si>
    <t>群众满意度</t>
  </si>
  <si>
    <t xml:space="preserve">  十年禁渔专项经费</t>
  </si>
  <si>
    <t>1.认真宣传贯彻执行渔业法律、法规和《滇池保护条例》。2.贯彻落实国家、省、市和呈贡区对“十年禁渔”工作要求。3.依法保护渔业资源，维护国家与渔业生产者的合法权益。4.会同有关部门保护滇池流域渔业水域生态环境。</t>
  </si>
  <si>
    <t>贯彻落实“十年禁渔”工作要求，全面做好禁捕、执法监管等重点工作</t>
  </si>
  <si>
    <t>每年执法巡查200次</t>
  </si>
  <si>
    <t>对辖区重点水域开展执法巡查检查</t>
  </si>
  <si>
    <t>昆明市呈贡区水务局主要工作目标</t>
  </si>
  <si>
    <t>全面完成各项工作任务</t>
  </si>
  <si>
    <t>十年禁渔</t>
  </si>
  <si>
    <t>开展十年禁渔宣传和执法监管巡查工作</t>
  </si>
  <si>
    <t>呈贡区重点河道、水域禁捕智能监控系统服务费：194000元/年</t>
  </si>
  <si>
    <t>十年禁渔专项工作经费194000元</t>
  </si>
  <si>
    <t>强化资金保障  各级财政要把禁捕工作经费纳入年度财政预算，保障执法装备建设、水生生物资源调查和增殖放流工作顺利开展经费纳入财政预算。昆明市人民政府《关于滇池流域重点水域“十年禁渔”工作实施方案》各级财政根据各相关部门预算编制申报的禁捕工作项目资金需求安排预算资金，经本级政府和人大同意后纳入年度财政预算，保障执法装备建设、水生生物资源调查和增殖放流等工作顺利开展。</t>
  </si>
  <si>
    <t>促进渔业可持续发展，促进区域内社会经济发展</t>
  </si>
  <si>
    <t>90%</t>
  </si>
  <si>
    <t xml:space="preserve">  乌龙村废弃生活污水处理站拆除及整治工作（单位自有资金）经费</t>
  </si>
  <si>
    <t>乌龙村废弃生活污水处理站拆除及整治工作经费</t>
  </si>
  <si>
    <t>项目金额</t>
  </si>
  <si>
    <t>完成</t>
  </si>
  <si>
    <t>拆除后充分发挥湿地功能</t>
  </si>
  <si>
    <t>改善滇池水质</t>
  </si>
  <si>
    <t>群众是否满意</t>
  </si>
  <si>
    <t>满意</t>
  </si>
  <si>
    <t xml:space="preserve">  其他人员支出</t>
  </si>
  <si>
    <t>根据《昆明市呈贡区机关事业单位辅助性岗位工作人员管理办法》的相关要求，结合我局工作实际，我局向区人社局申请报批了辅助性岗位，按规定核定了我局15名编制。已按程序完成辅助性岗位人员的聘用手续，人员到岗工作，以提高我局的工作效率，缓解社会就业压力。</t>
  </si>
  <si>
    <t>聘用人数</t>
  </si>
  <si>
    <t>人次</t>
  </si>
  <si>
    <t>年度内聘用辅助性岗位人员15人</t>
  </si>
  <si>
    <t>工作效率</t>
  </si>
  <si>
    <t>提高我局的工作效率</t>
  </si>
  <si>
    <t>工资、社保费用、公用经费</t>
  </si>
  <si>
    <t>99.12</t>
  </si>
  <si>
    <t>按规定发放人员工资、缴纳各项社保</t>
  </si>
  <si>
    <t>提高工作效率</t>
  </si>
  <si>
    <t>通过辅助性岗位人员在我局的工作，以帮助和提高我局的工作实效，更好的完成年度工作任务。</t>
  </si>
  <si>
    <t>提高社会就业率</t>
  </si>
  <si>
    <t>通过辅助性岗位人员在我局的工作，增加社会就业岗位，缓解社会就业压力。</t>
  </si>
  <si>
    <t>缓解社会就业压力，保障社会稳定。</t>
  </si>
  <si>
    <t xml:space="preserve">  滇池面源污染治理及生态修复土地租金专项资金</t>
  </si>
  <si>
    <t>做好2023年滇池面源污染治理及生态修复土地租金兑付工作。</t>
  </si>
  <si>
    <t>滇池面源污染治理及生态修复
租用土地面积</t>
  </si>
  <si>
    <t>428.011</t>
  </si>
  <si>
    <t>滇池面源污染治理及生态修复
土地租金兑付率</t>
  </si>
  <si>
    <t>滇池面源污染治理及生态修复
土地租金兑付情况</t>
  </si>
  <si>
    <t>滇池面源污染治理及生态修复
土地租金发放及时率</t>
  </si>
  <si>
    <t>滇池面源污染治理及生态修复
土地租金按时发放情况</t>
  </si>
  <si>
    <t>滇池面源污染治理及生态修复
土地租金金额</t>
  </si>
  <si>
    <t>4280110</t>
  </si>
  <si>
    <t xml:space="preserve">  2023年呈贡区10座小型水库维修养护项目资金</t>
  </si>
  <si>
    <t>用于呈贡区10座小型水库维修养护项目。</t>
  </si>
  <si>
    <t>小型水库工程维修养护座数</t>
  </si>
  <si>
    <t>工程验收合格率</t>
  </si>
  <si>
    <t>投资完成比例</t>
  </si>
  <si>
    <t>预算06表</t>
  </si>
  <si>
    <t>政府性基金预算支出预算表</t>
  </si>
  <si>
    <t>单位名称：昆明市呈贡区水务局</t>
  </si>
  <si>
    <t>本年政府性基金预算支出</t>
  </si>
  <si>
    <t xml:space="preserve">    污水处理费安排的支出</t>
  </si>
  <si>
    <t xml:space="preserve">      其他污水处理费安排的支出</t>
  </si>
  <si>
    <t>预算07表</t>
  </si>
  <si>
    <t>部门政府采购预算表</t>
  </si>
  <si>
    <t>主管部门</t>
  </si>
  <si>
    <t>预算项目</t>
  </si>
  <si>
    <t>采购目录</t>
  </si>
  <si>
    <t>采购品目</t>
  </si>
  <si>
    <t>计量
单位</t>
  </si>
  <si>
    <t>数量</t>
  </si>
  <si>
    <t>面向中小企业预留资金</t>
  </si>
  <si>
    <t>单位自筹</t>
  </si>
  <si>
    <t>C07020102 城镇水域治理服务</t>
  </si>
  <si>
    <t>马金铺街道南冲河、梁王河河道管护</t>
  </si>
  <si>
    <t>呈贡区区管水库和抽水站管理服务外包项目（单位自有资金）经费</t>
  </si>
  <si>
    <t>C12990000 其他水利管理服务</t>
  </si>
  <si>
    <t>呈贡区区管水库、抽水站管理服务外包</t>
  </si>
  <si>
    <t>乌龙村废弃生活污水处理站拆除及整治工作（单位自有资金）经费</t>
  </si>
  <si>
    <t>B02149900 其他环保工程施工</t>
  </si>
  <si>
    <t>乌龙村废弃生活污水处理站拆除及整治工作</t>
  </si>
  <si>
    <t>预算08表</t>
  </si>
  <si>
    <t>政府购买服务预算表</t>
  </si>
  <si>
    <t>预算名称</t>
  </si>
  <si>
    <t>政府购买服务项目</t>
  </si>
  <si>
    <t>政府购买服务指导性目录代码</t>
  </si>
  <si>
    <t>基本支出/项目支出</t>
  </si>
  <si>
    <t>所属服务类别</t>
  </si>
  <si>
    <t>所属服务领域</t>
  </si>
  <si>
    <t>购买内容简述</t>
  </si>
  <si>
    <t>政府性基金</t>
  </si>
  <si>
    <t>财政专户管理的收入</t>
  </si>
  <si>
    <t>下可乐、江尾社区污水提升泵站运营管理</t>
  </si>
  <si>
    <t>A1212 水利设施养护服务</t>
  </si>
  <si>
    <t>A 公共服务</t>
  </si>
  <si>
    <t>下可乐、江尾社区污水提升泵站运行管理</t>
  </si>
  <si>
    <t>呈贡区重点河道、水域禁捕智能监控系统购买服务协议</t>
  </si>
  <si>
    <t>A0601 生态资源调查与监测服务</t>
  </si>
  <si>
    <t>呈贡区重点河道、水域禁捕智能监控系统服务</t>
  </si>
  <si>
    <t>呈贡区区管水库和抽水站管理服务外包项目资金</t>
  </si>
  <si>
    <t>A1213 水务行业管理与技术服务</t>
  </si>
  <si>
    <t>空</t>
  </si>
  <si>
    <t>预算09-1表</t>
  </si>
  <si>
    <t>对下转移支付预算表</t>
  </si>
  <si>
    <t>单位名称（项目）</t>
  </si>
  <si>
    <t/>
  </si>
  <si>
    <t>本单位2023年度无对下转移支付预算，此表为空</t>
  </si>
  <si>
    <t>预算09-2表</t>
  </si>
  <si>
    <t>对下转移支付绩效目标表</t>
  </si>
  <si>
    <t>本单位2023年度无对下转移支付预算，也无对下转移支付绩效目标，此表为空。</t>
  </si>
  <si>
    <t xml:space="preserve">预算10表
</t>
  </si>
  <si>
    <t>新增资产配置预算表</t>
  </si>
  <si>
    <t>资产类别</t>
  </si>
  <si>
    <t>资产分类代码.名称</t>
  </si>
  <si>
    <t>资产名称</t>
  </si>
  <si>
    <t>计量单位</t>
  </si>
  <si>
    <t>财政部门批复数（元）</t>
  </si>
  <si>
    <t>单价</t>
  </si>
  <si>
    <t>金额</t>
  </si>
  <si>
    <t>本单位2023年度无新增资产配置，此表为空。</t>
  </si>
  <si>
    <t>预算11表</t>
  </si>
  <si>
    <t>上级补助项目支出预算表</t>
  </si>
  <si>
    <t>上级补助</t>
  </si>
  <si>
    <t>预算12表</t>
  </si>
  <si>
    <t>部门项目中期规划预算表</t>
  </si>
  <si>
    <t>项目级次</t>
  </si>
  <si>
    <t>2024年</t>
  </si>
  <si>
    <t>2025年</t>
  </si>
  <si>
    <t>311 专项业务类</t>
  </si>
  <si>
    <t>本级</t>
  </si>
  <si>
    <t>313 事业发展类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</si>
</sst>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9"/>
      <name val="宋体"/>
      <charset val="134"/>
    </font>
    <font>
      <sz val="10"/>
      <name val="宋体"/>
      <charset val="1"/>
    </font>
    <font>
      <sz val="10"/>
      <color rgb="FF000000"/>
      <name val="宋体"/>
      <charset val="1"/>
    </font>
    <font>
      <sz val="9"/>
      <color rgb="FF000000"/>
      <name val="宋体"/>
      <charset val="1"/>
    </font>
    <font>
      <b/>
      <sz val="23"/>
      <color rgb="FF000000"/>
      <name val="宋体"/>
      <charset val="1"/>
    </font>
    <font>
      <sz val="11"/>
      <color rgb="FF000000"/>
      <name val="宋体"/>
      <charset val="1"/>
    </font>
    <font>
      <sz val="9"/>
      <name val="宋体"/>
      <charset val="1"/>
    </font>
    <font>
      <sz val="11"/>
      <name val="Microsoft Sans Serif"/>
      <charset val="1"/>
    </font>
    <font>
      <sz val="10"/>
      <name val="Arial"/>
      <charset val="1"/>
    </font>
    <font>
      <b/>
      <sz val="23.95"/>
      <color rgb="FF000000"/>
      <name val="宋体"/>
      <charset val="1"/>
    </font>
    <font>
      <b/>
      <sz val="22"/>
      <color rgb="FF000000"/>
      <name val="宋体"/>
      <charset val="1"/>
    </font>
    <font>
      <sz val="11"/>
      <name val="宋体"/>
      <charset val="1"/>
    </font>
    <font>
      <sz val="10"/>
      <color rgb="FFFFFFFF"/>
      <name val="宋体"/>
      <charset val="1"/>
    </font>
    <font>
      <b/>
      <sz val="21"/>
      <color rgb="FF000000"/>
      <name val="宋体"/>
      <charset val="1"/>
    </font>
    <font>
      <b/>
      <sz val="18"/>
      <name val="宋体"/>
      <charset val="1"/>
    </font>
    <font>
      <sz val="10"/>
      <color rgb="FF000000"/>
      <name val="Arial"/>
      <charset val="1"/>
    </font>
    <font>
      <b/>
      <sz val="9"/>
      <color rgb="FF000000"/>
      <name val="宋体"/>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9"/>
      <name val="宋体"/>
      <charset val="134"/>
    </font>
    <font>
      <sz val="9"/>
      <name val="宋体"/>
      <charset val="134"/>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3" borderId="15"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6" applyNumberFormat="0" applyFill="0" applyAlignment="0" applyProtection="0">
      <alignment vertical="center"/>
    </xf>
    <xf numFmtId="0" fontId="24" fillId="0" borderId="16" applyNumberFormat="0" applyFill="0" applyAlignment="0" applyProtection="0">
      <alignment vertical="center"/>
    </xf>
    <xf numFmtId="0" fontId="25" fillId="0" borderId="17" applyNumberFormat="0" applyFill="0" applyAlignment="0" applyProtection="0">
      <alignment vertical="center"/>
    </xf>
    <xf numFmtId="0" fontId="25" fillId="0" borderId="0" applyNumberFormat="0" applyFill="0" applyBorder="0" applyAlignment="0" applyProtection="0">
      <alignment vertical="center"/>
    </xf>
    <xf numFmtId="0" fontId="26" fillId="4" borderId="18" applyNumberFormat="0" applyAlignment="0" applyProtection="0">
      <alignment vertical="center"/>
    </xf>
    <xf numFmtId="0" fontId="27" fillId="5" borderId="19" applyNumberFormat="0" applyAlignment="0" applyProtection="0">
      <alignment vertical="center"/>
    </xf>
    <xf numFmtId="0" fontId="28" fillId="5" borderId="18" applyNumberFormat="0" applyAlignment="0" applyProtection="0">
      <alignment vertical="center"/>
    </xf>
    <xf numFmtId="0" fontId="29" fillId="6" borderId="20" applyNumberFormat="0" applyAlignment="0" applyProtection="0">
      <alignment vertical="center"/>
    </xf>
    <xf numFmtId="0" fontId="30" fillId="0" borderId="21" applyNumberFormat="0" applyFill="0" applyAlignment="0" applyProtection="0">
      <alignment vertical="center"/>
    </xf>
    <xf numFmtId="0" fontId="31" fillId="0" borderId="22" applyNumberFormat="0" applyFill="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6"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5" fillId="33" borderId="0" applyNumberFormat="0" applyBorder="0" applyAlignment="0" applyProtection="0">
      <alignment vertical="center"/>
    </xf>
    <xf numFmtId="0" fontId="0" fillId="0" borderId="0">
      <alignment vertical="top"/>
      <protection locked="0"/>
    </xf>
  </cellStyleXfs>
  <cellXfs count="227">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vertical="top"/>
    </xf>
    <xf numFmtId="49" fontId="2" fillId="0" borderId="0" xfId="49" applyNumberFormat="1" applyFont="1" applyFill="1" applyBorder="1" applyAlignment="1" applyProtection="1">
      <alignment vertical="top"/>
    </xf>
    <xf numFmtId="0" fontId="2" fillId="0" borderId="0" xfId="49" applyFont="1" applyFill="1" applyBorder="1" applyAlignment="1" applyProtection="1">
      <alignment vertical="top"/>
    </xf>
    <xf numFmtId="0" fontId="3"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protection locked="0"/>
    </xf>
    <xf numFmtId="0" fontId="5" fillId="0" borderId="0" xfId="49" applyFont="1" applyFill="1" applyBorder="1" applyAlignment="1" applyProtection="1">
      <alignment horizontal="left" vertical="center"/>
    </xf>
    <xf numFmtId="0" fontId="5" fillId="0" borderId="0" xfId="49" applyFont="1" applyFill="1" applyBorder="1" applyAlignment="1" applyProtection="1">
      <alignment vertical="top"/>
    </xf>
    <xf numFmtId="0" fontId="3" fillId="0" borderId="0" xfId="49" applyFont="1" applyFill="1" applyBorder="1" applyAlignment="1" applyProtection="1">
      <alignment horizontal="right" vertical="top"/>
      <protection locked="0"/>
    </xf>
    <xf numFmtId="0" fontId="5" fillId="0" borderId="1" xfId="49" applyFont="1" applyFill="1" applyBorder="1" applyAlignment="1" applyProtection="1">
      <alignment horizontal="center" vertical="center" wrapText="1"/>
      <protection locked="0"/>
    </xf>
    <xf numFmtId="0" fontId="5" fillId="0" borderId="1" xfId="49"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0" borderId="4" xfId="49" applyFont="1" applyFill="1" applyBorder="1" applyAlignment="1" applyProtection="1">
      <alignment horizontal="center" vertical="center"/>
    </xf>
    <xf numFmtId="0" fontId="5" fillId="0" borderId="5"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xf>
    <xf numFmtId="0" fontId="5" fillId="2" borderId="6" xfId="49" applyFont="1" applyFill="1" applyBorder="1" applyAlignment="1" applyProtection="1">
      <alignment horizontal="center" vertical="center" wrapText="1"/>
      <protection locked="0"/>
    </xf>
    <xf numFmtId="0" fontId="5" fillId="0" borderId="6"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0" fontId="1" fillId="0" borderId="7" xfId="49" applyFont="1" applyFill="1" applyBorder="1" applyAlignment="1" applyProtection="1">
      <alignment horizontal="center" vertical="center"/>
    </xf>
    <xf numFmtId="0" fontId="3" fillId="2" borderId="7" xfId="49" applyFont="1" applyFill="1" applyBorder="1" applyAlignment="1" applyProtection="1">
      <alignment horizontal="left" vertical="center" wrapText="1"/>
      <protection locked="0"/>
    </xf>
    <xf numFmtId="0" fontId="6" fillId="0" borderId="7" xfId="49" applyFont="1" applyFill="1" applyBorder="1" applyAlignment="1" applyProtection="1">
      <alignment horizontal="left" vertical="center"/>
      <protection locked="0"/>
    </xf>
    <xf numFmtId="4" fontId="6" fillId="0" borderId="7" xfId="49" applyNumberFormat="1" applyFont="1" applyFill="1" applyBorder="1" applyAlignment="1" applyProtection="1">
      <alignment horizontal="right" vertical="center" wrapText="1"/>
      <protection locked="0"/>
    </xf>
    <xf numFmtId="0" fontId="1" fillId="0" borderId="7" xfId="49" applyFont="1" applyFill="1" applyBorder="1" applyAlignment="1" applyProtection="1">
      <alignment vertical="top"/>
    </xf>
    <xf numFmtId="0" fontId="6"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wrapText="1"/>
      <protection locked="0"/>
    </xf>
    <xf numFmtId="0" fontId="6" fillId="0" borderId="4" xfId="49" applyFont="1" applyFill="1" applyBorder="1" applyAlignment="1" applyProtection="1">
      <alignment horizontal="left" vertical="center" wrapText="1"/>
      <protection locked="0"/>
    </xf>
    <xf numFmtId="0" fontId="5" fillId="2" borderId="1" xfId="49" applyFont="1" applyFill="1" applyBorder="1" applyAlignment="1" applyProtection="1">
      <alignment horizontal="center" vertical="center"/>
    </xf>
    <xf numFmtId="0" fontId="5" fillId="0" borderId="5" xfId="49" applyFont="1" applyFill="1" applyBorder="1" applyAlignment="1" applyProtection="1">
      <alignment horizontal="center" vertical="center"/>
    </xf>
    <xf numFmtId="0" fontId="3" fillId="0" borderId="7" xfId="49" applyFont="1" applyFill="1" applyBorder="1" applyAlignment="1" applyProtection="1">
      <alignment horizontal="left" vertical="center" wrapText="1"/>
    </xf>
    <xf numFmtId="4" fontId="6" fillId="0" borderId="7" xfId="49" applyNumberFormat="1" applyFont="1" applyFill="1" applyBorder="1" applyAlignment="1" applyProtection="1">
      <alignment horizontal="right" vertical="center" wrapText="1"/>
    </xf>
    <xf numFmtId="0" fontId="6" fillId="0" borderId="7" xfId="49" applyFont="1" applyFill="1" applyBorder="1" applyAlignment="1" applyProtection="1">
      <alignment horizontal="left" vertical="center" wrapText="1"/>
      <protection locked="0"/>
    </xf>
    <xf numFmtId="0" fontId="1"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xf>
    <xf numFmtId="0" fontId="3" fillId="2" borderId="4" xfId="49" applyFont="1" applyFill="1" applyBorder="1" applyAlignment="1" applyProtection="1">
      <alignment horizontal="left" vertical="center"/>
    </xf>
    <xf numFmtId="0" fontId="1" fillId="0" borderId="7" xfId="49" applyFont="1" applyFill="1" applyBorder="1" applyAlignment="1" applyProtection="1">
      <alignment horizontal="center" vertical="center"/>
      <protection locked="0"/>
    </xf>
    <xf numFmtId="0" fontId="3" fillId="0" borderId="7" xfId="49" applyFont="1" applyFill="1" applyBorder="1" applyAlignment="1" applyProtection="1">
      <alignment horizontal="right" vertical="center" wrapText="1"/>
    </xf>
    <xf numFmtId="0" fontId="3" fillId="0" borderId="7" xfId="49" applyFont="1" applyFill="1" applyBorder="1" applyAlignment="1" applyProtection="1">
      <alignment horizontal="right" vertical="center" wrapText="1"/>
      <protection locked="0"/>
    </xf>
    <xf numFmtId="0" fontId="7" fillId="0" borderId="0" xfId="49" applyFont="1" applyFill="1" applyBorder="1" applyAlignment="1" applyProtection="1">
      <alignment vertical="top"/>
    </xf>
    <xf numFmtId="0" fontId="6" fillId="0" borderId="0" xfId="49" applyFont="1" applyFill="1" applyBorder="1" applyAlignment="1" applyProtection="1">
      <alignment vertical="top"/>
      <protection locked="0"/>
    </xf>
    <xf numFmtId="0" fontId="3" fillId="2" borderId="0" xfId="49" applyFont="1" applyFill="1" applyBorder="1" applyAlignment="1" applyProtection="1">
      <alignment horizontal="right" vertical="center" wrapText="1"/>
      <protection locked="0"/>
    </xf>
    <xf numFmtId="0" fontId="8" fillId="0" borderId="0" xfId="49" applyFont="1" applyFill="1" applyBorder="1" applyAlignment="1" applyProtection="1">
      <alignment vertical="top"/>
      <protection locked="0"/>
    </xf>
    <xf numFmtId="0" fontId="8" fillId="0" borderId="0" xfId="49" applyFont="1" applyFill="1" applyBorder="1" applyAlignment="1" applyProtection="1">
      <alignment vertical="top"/>
    </xf>
    <xf numFmtId="0" fontId="9" fillId="2" borderId="0" xfId="49" applyFont="1" applyFill="1" applyBorder="1" applyAlignment="1" applyProtection="1">
      <alignment horizontal="center" vertical="center" wrapText="1"/>
      <protection locked="0"/>
    </xf>
    <xf numFmtId="0" fontId="3" fillId="2" borderId="0" xfId="49" applyFont="1" applyFill="1" applyBorder="1" applyAlignment="1" applyProtection="1">
      <alignment horizontal="left" vertical="center" wrapText="1"/>
      <protection locked="0"/>
    </xf>
    <xf numFmtId="0" fontId="2" fillId="2" borderId="0" xfId="49" applyFont="1" applyFill="1" applyBorder="1" applyAlignment="1" applyProtection="1">
      <alignment horizontal="right" vertical="center"/>
      <protection locked="0"/>
    </xf>
    <xf numFmtId="0" fontId="2" fillId="2" borderId="0" xfId="49" applyFont="1" applyFill="1" applyBorder="1" applyAlignment="1" applyProtection="1">
      <alignment horizontal="right" vertical="center" wrapText="1"/>
      <protection locked="0"/>
    </xf>
    <xf numFmtId="0" fontId="1" fillId="0" borderId="1" xfId="49" applyFont="1" applyFill="1" applyBorder="1" applyAlignment="1" applyProtection="1">
      <alignment horizontal="center" vertical="center" wrapText="1"/>
      <protection locked="0"/>
    </xf>
    <xf numFmtId="0" fontId="2" fillId="2" borderId="1" xfId="49" applyFont="1" applyFill="1" applyBorder="1" applyAlignment="1" applyProtection="1">
      <alignment horizontal="center" vertical="center"/>
      <protection locked="0"/>
    </xf>
    <xf numFmtId="0" fontId="2" fillId="2" borderId="1" xfId="49" applyFont="1" applyFill="1" applyBorder="1" applyAlignment="1" applyProtection="1">
      <alignment horizontal="center" vertical="center" wrapText="1"/>
      <protection locked="0"/>
    </xf>
    <xf numFmtId="0" fontId="2" fillId="2" borderId="2"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center"/>
      <protection locked="0"/>
    </xf>
    <xf numFmtId="0" fontId="2" fillId="2" borderId="6" xfId="49" applyFont="1" applyFill="1" applyBorder="1" applyAlignment="1" applyProtection="1">
      <alignment horizontal="center" vertical="center" wrapText="1"/>
      <protection locked="0"/>
    </xf>
    <xf numFmtId="0" fontId="2" fillId="2" borderId="6" xfId="49" applyFont="1" applyFill="1" applyBorder="1" applyAlignment="1" applyProtection="1">
      <alignment horizontal="right" vertical="center"/>
      <protection locked="0"/>
    </xf>
    <xf numFmtId="0" fontId="2" fillId="2" borderId="6" xfId="49" applyFont="1" applyFill="1" applyBorder="1" applyAlignment="1" applyProtection="1">
      <alignment horizontal="right" vertical="center" wrapText="1"/>
      <protection locked="0"/>
    </xf>
    <xf numFmtId="0" fontId="2" fillId="2" borderId="4" xfId="49" applyFont="1" applyFill="1" applyBorder="1" applyAlignment="1" applyProtection="1">
      <alignment horizontal="center" vertical="center"/>
      <protection locked="0"/>
    </xf>
    <xf numFmtId="0" fontId="3" fillId="2" borderId="6" xfId="49" applyFont="1" applyFill="1" applyBorder="1" applyAlignment="1" applyProtection="1">
      <alignment horizontal="center" vertical="center" wrapText="1"/>
    </xf>
    <xf numFmtId="0" fontId="6" fillId="0" borderId="8" xfId="49" applyFont="1" applyFill="1" applyBorder="1" applyAlignment="1" applyProtection="1">
      <alignment horizontal="center" vertical="top"/>
      <protection locked="0"/>
    </xf>
    <xf numFmtId="0" fontId="6" fillId="0" borderId="8" xfId="49" applyFont="1" applyFill="1" applyBorder="1" applyAlignment="1" applyProtection="1">
      <alignment horizontal="center" vertical="top" wrapText="1"/>
      <protection locked="0"/>
    </xf>
    <xf numFmtId="0" fontId="6" fillId="0" borderId="8" xfId="49" applyFont="1" applyFill="1" applyBorder="1" applyAlignment="1" applyProtection="1">
      <alignment horizontal="center" vertical="top" wrapText="1"/>
    </xf>
    <xf numFmtId="0" fontId="3" fillId="2" borderId="6" xfId="49" applyFont="1" applyFill="1" applyBorder="1" applyAlignment="1" applyProtection="1">
      <alignment horizontal="center" vertical="center" wrapText="1"/>
      <protection locked="0"/>
    </xf>
    <xf numFmtId="0" fontId="3" fillId="2" borderId="6" xfId="49" applyFont="1" applyFill="1" applyBorder="1" applyAlignment="1" applyProtection="1">
      <alignment horizontal="left" vertical="center" wrapText="1"/>
    </xf>
    <xf numFmtId="0" fontId="6" fillId="0" borderId="8" xfId="49" applyFont="1" applyFill="1" applyBorder="1" applyAlignment="1" applyProtection="1">
      <alignment horizontal="left" vertical="top" wrapText="1"/>
      <protection locked="0"/>
    </xf>
    <xf numFmtId="0" fontId="6" fillId="0" borderId="8" xfId="49" applyFont="1" applyFill="1" applyBorder="1" applyAlignment="1" applyProtection="1">
      <alignment horizontal="left" vertical="top" wrapText="1"/>
    </xf>
    <xf numFmtId="0" fontId="3" fillId="2" borderId="8" xfId="49" applyFont="1" applyFill="1" applyBorder="1" applyAlignment="1" applyProtection="1">
      <alignment horizontal="left" vertical="center" wrapText="1"/>
      <protection locked="0"/>
    </xf>
    <xf numFmtId="0" fontId="6" fillId="2" borderId="8" xfId="49" applyFont="1" applyFill="1" applyBorder="1" applyAlignment="1" applyProtection="1">
      <alignment horizontal="center" vertical="center" wrapText="1"/>
      <protection locked="0"/>
    </xf>
    <xf numFmtId="0" fontId="3" fillId="2" borderId="8" xfId="49" applyFont="1" applyFill="1" applyBorder="1" applyAlignment="1" applyProtection="1">
      <alignment horizontal="right" vertical="center"/>
      <protection locked="0"/>
    </xf>
    <xf numFmtId="0" fontId="6" fillId="0" borderId="8" xfId="49" applyFont="1" applyFill="1" applyBorder="1" applyAlignment="1" applyProtection="1">
      <alignment horizontal="right" vertical="center"/>
      <protection locked="0"/>
    </xf>
    <xf numFmtId="0" fontId="3" fillId="0" borderId="9" xfId="49" applyFont="1" applyFill="1" applyBorder="1" applyAlignment="1" applyProtection="1">
      <alignment horizontal="center" vertical="center"/>
    </xf>
    <xf numFmtId="0" fontId="6" fillId="0" borderId="10" xfId="49" applyFont="1" applyFill="1" applyBorder="1" applyAlignment="1" applyProtection="1">
      <alignment horizontal="left" vertical="top"/>
      <protection locked="0"/>
    </xf>
    <xf numFmtId="0" fontId="6" fillId="0" borderId="10" xfId="49" applyFont="1" applyFill="1" applyBorder="1" applyAlignment="1" applyProtection="1">
      <alignment horizontal="left" vertical="top"/>
    </xf>
    <xf numFmtId="0" fontId="3" fillId="2" borderId="10" xfId="49" applyFont="1" applyFill="1" applyBorder="1" applyAlignment="1" applyProtection="1">
      <alignment horizontal="right" vertical="center"/>
    </xf>
    <xf numFmtId="0" fontId="3" fillId="2" borderId="8" xfId="49" applyFont="1" applyFill="1" applyBorder="1" applyAlignment="1" applyProtection="1">
      <alignment horizontal="right" vertical="center"/>
    </xf>
    <xf numFmtId="0" fontId="1" fillId="0" borderId="0" xfId="49" applyFont="1" applyFill="1" applyBorder="1" applyAlignment="1" applyProtection="1">
      <alignment vertical="center"/>
    </xf>
    <xf numFmtId="0" fontId="1" fillId="0" borderId="4" xfId="49" applyFont="1" applyFill="1" applyBorder="1" applyAlignment="1" applyProtection="1">
      <alignment horizontal="center" vertical="center" wrapText="1"/>
      <protection locked="0"/>
    </xf>
    <xf numFmtId="0" fontId="10"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5" fillId="0" borderId="7"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protection locked="0"/>
    </xf>
    <xf numFmtId="0" fontId="6" fillId="0" borderId="7" xfId="49" applyFont="1" applyFill="1" applyBorder="1" applyAlignment="1" applyProtection="1">
      <alignment vertical="center" wrapText="1"/>
    </xf>
    <xf numFmtId="0" fontId="3" fillId="0" borderId="7" xfId="49" applyFont="1" applyFill="1" applyBorder="1" applyAlignment="1" applyProtection="1">
      <alignment horizontal="center" vertical="center" wrapText="1"/>
    </xf>
    <xf numFmtId="0" fontId="3" fillId="2" borderId="7" xfId="49" applyFont="1" applyFill="1" applyBorder="1" applyAlignment="1" applyProtection="1">
      <alignment horizontal="center" vertical="center"/>
      <protection locked="0"/>
    </xf>
    <xf numFmtId="0" fontId="10" fillId="0" borderId="0" xfId="49" applyFont="1" applyFill="1" applyBorder="1" applyAlignment="1" applyProtection="1">
      <alignment horizontal="center" vertical="center" wrapText="1"/>
    </xf>
    <xf numFmtId="0" fontId="5" fillId="0" borderId="0" xfId="49" applyFont="1" applyFill="1" applyBorder="1" applyAlignment="1" applyProtection="1">
      <alignment vertical="top" wrapText="1"/>
    </xf>
    <xf numFmtId="0" fontId="5" fillId="0" borderId="8" xfId="49" applyFont="1" applyFill="1" applyBorder="1" applyAlignment="1" applyProtection="1">
      <alignment horizontal="center" vertical="center" wrapText="1"/>
    </xf>
    <xf numFmtId="0" fontId="1" fillId="0" borderId="6" xfId="49" applyFont="1" applyFill="1" applyBorder="1" applyAlignment="1" applyProtection="1">
      <alignment horizontal="center" vertical="center"/>
    </xf>
    <xf numFmtId="0" fontId="1" fillId="0" borderId="8" xfId="49" applyFont="1" applyFill="1" applyBorder="1" applyAlignment="1" applyProtection="1">
      <alignment horizontal="center" vertical="center"/>
    </xf>
    <xf numFmtId="0" fontId="6" fillId="0" borderId="6" xfId="49" applyFont="1" applyFill="1" applyBorder="1" applyAlignment="1" applyProtection="1">
      <alignment horizontal="right" vertical="center"/>
      <protection locked="0"/>
    </xf>
    <xf numFmtId="0" fontId="2" fillId="0" borderId="0" xfId="49" applyFont="1" applyFill="1" applyBorder="1" applyAlignment="1" applyProtection="1">
      <alignment vertical="top" wrapText="1"/>
    </xf>
    <xf numFmtId="0" fontId="2" fillId="0" borderId="0" xfId="49" applyFont="1" applyFill="1" applyBorder="1" applyAlignment="1" applyProtection="1">
      <alignment vertical="top"/>
      <protection locked="0"/>
    </xf>
    <xf numFmtId="0" fontId="4" fillId="0" borderId="0" xfId="49" applyFont="1" applyFill="1" applyBorder="1" applyAlignment="1" applyProtection="1">
      <alignment horizontal="center" vertical="center" wrapText="1"/>
    </xf>
    <xf numFmtId="0" fontId="3" fillId="0" borderId="0" xfId="49" applyFont="1" applyFill="1" applyBorder="1" applyAlignment="1" applyProtection="1">
      <alignment horizontal="left" vertical="center" wrapText="1"/>
    </xf>
    <xf numFmtId="0" fontId="5" fillId="0" borderId="0" xfId="49" applyFont="1" applyFill="1" applyBorder="1" applyAlignment="1" applyProtection="1">
      <alignment vertical="top"/>
      <protection locked="0"/>
    </xf>
    <xf numFmtId="0" fontId="5" fillId="0" borderId="11" xfId="49" applyFont="1" applyFill="1" applyBorder="1" applyAlignment="1" applyProtection="1">
      <alignment horizontal="center" vertical="center"/>
      <protection locked="0"/>
    </xf>
    <xf numFmtId="0" fontId="5" fillId="0" borderId="11" xfId="49" applyFont="1" applyFill="1" applyBorder="1" applyAlignment="1" applyProtection="1">
      <alignment horizontal="center" vertical="center" wrapText="1"/>
    </xf>
    <xf numFmtId="0" fontId="5" fillId="0" borderId="12" xfId="49" applyFont="1" applyFill="1" applyBorder="1" applyAlignment="1" applyProtection="1">
      <alignment horizontal="center" vertical="center"/>
      <protection locked="0"/>
    </xf>
    <xf numFmtId="0" fontId="5" fillId="0" borderId="12" xfId="49" applyFont="1" applyFill="1" applyBorder="1" applyAlignment="1" applyProtection="1">
      <alignment horizontal="center" vertical="center" wrapText="1"/>
    </xf>
    <xf numFmtId="0" fontId="5" fillId="0" borderId="8" xfId="49" applyFont="1" applyFill="1" applyBorder="1" applyAlignment="1" applyProtection="1">
      <alignment horizontal="center" vertical="center"/>
      <protection locked="0"/>
    </xf>
    <xf numFmtId="0" fontId="3" fillId="0" borderId="6" xfId="49" applyFont="1" applyFill="1" applyBorder="1" applyAlignment="1" applyProtection="1">
      <alignment horizontal="left" vertical="center" wrapText="1"/>
    </xf>
    <xf numFmtId="0" fontId="3" fillId="0" borderId="8" xfId="49" applyFont="1" applyFill="1" applyBorder="1" applyAlignment="1" applyProtection="1">
      <alignment horizontal="left" vertical="center"/>
      <protection locked="0"/>
    </xf>
    <xf numFmtId="0" fontId="3" fillId="0" borderId="8" xfId="49" applyFont="1" applyFill="1" applyBorder="1" applyAlignment="1" applyProtection="1">
      <alignment horizontal="left" vertical="center" wrapText="1"/>
    </xf>
    <xf numFmtId="0" fontId="3" fillId="0" borderId="10" xfId="49" applyFont="1" applyFill="1" applyBorder="1" applyAlignment="1" applyProtection="1">
      <alignment horizontal="left" vertical="center"/>
      <protection locked="0"/>
    </xf>
    <xf numFmtId="0" fontId="3" fillId="0" borderId="10" xfId="49" applyFont="1" applyFill="1" applyBorder="1" applyAlignment="1" applyProtection="1">
      <alignment horizontal="left" vertical="center"/>
    </xf>
    <xf numFmtId="0" fontId="6" fillId="0" borderId="0" xfId="49" applyFont="1" applyFill="1" applyBorder="1" applyAlignment="1" applyProtection="1">
      <alignment vertical="top" wrapText="1"/>
      <protection locked="0"/>
    </xf>
    <xf numFmtId="0" fontId="1" fillId="0" borderId="0" xfId="49" applyFont="1" applyFill="1" applyBorder="1" applyAlignment="1" applyProtection="1">
      <alignment vertical="top" wrapText="1"/>
    </xf>
    <xf numFmtId="0" fontId="4" fillId="0" borderId="0"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wrapText="1"/>
    </xf>
    <xf numFmtId="0" fontId="5" fillId="0" borderId="3" xfId="49" applyFont="1" applyFill="1" applyBorder="1" applyAlignment="1" applyProtection="1">
      <alignment horizontal="center" vertical="center" wrapText="1"/>
      <protection locked="0"/>
    </xf>
    <xf numFmtId="0" fontId="11" fillId="0" borderId="12" xfId="49" applyFont="1" applyFill="1" applyBorder="1" applyAlignment="1" applyProtection="1">
      <alignment horizontal="center" vertical="center" wrapText="1"/>
      <protection locked="0"/>
    </xf>
    <xf numFmtId="0" fontId="5" fillId="0" borderId="10" xfId="49" applyFont="1" applyFill="1" applyBorder="1" applyAlignment="1" applyProtection="1">
      <alignment horizontal="center" vertical="center" wrapText="1"/>
    </xf>
    <xf numFmtId="0" fontId="5" fillId="0" borderId="8" xfId="49" applyFont="1" applyFill="1" applyBorder="1" applyAlignment="1" applyProtection="1">
      <alignment horizontal="center" vertical="center" wrapText="1"/>
      <protection locked="0"/>
    </xf>
    <xf numFmtId="4" fontId="6" fillId="0" borderId="8" xfId="49" applyNumberFormat="1" applyFont="1" applyFill="1" applyBorder="1" applyAlignment="1" applyProtection="1">
      <alignment horizontal="right" vertical="center"/>
    </xf>
    <xf numFmtId="4" fontId="3" fillId="0" borderId="8" xfId="49" applyNumberFormat="1" applyFont="1" applyFill="1" applyBorder="1" applyAlignment="1" applyProtection="1">
      <alignment horizontal="right" vertical="center"/>
      <protection locked="0"/>
    </xf>
    <xf numFmtId="0" fontId="3" fillId="2" borderId="8" xfId="49" applyFont="1" applyFill="1" applyBorder="1" applyAlignment="1" applyProtection="1">
      <alignment horizontal="left" vertical="center"/>
    </xf>
    <xf numFmtId="0" fontId="1" fillId="0" borderId="0" xfId="49" applyFont="1" applyFill="1" applyBorder="1" applyAlignment="1" applyProtection="1">
      <alignment vertical="top"/>
      <protection locked="0"/>
    </xf>
    <xf numFmtId="0" fontId="3"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vertical="top" wrapText="1"/>
      <protection locked="0"/>
    </xf>
    <xf numFmtId="0" fontId="5" fillId="0" borderId="3" xfId="49" applyFont="1" applyFill="1" applyBorder="1" applyAlignment="1" applyProtection="1">
      <alignment horizontal="center" vertical="center"/>
      <protection locked="0"/>
    </xf>
    <xf numFmtId="0" fontId="5" fillId="0" borderId="4" xfId="49" applyFont="1" applyFill="1" applyBorder="1" applyAlignment="1" applyProtection="1">
      <alignment horizontal="center" vertical="center"/>
      <protection locked="0"/>
    </xf>
    <xf numFmtId="0" fontId="5" fillId="0" borderId="10" xfId="49" applyFont="1" applyFill="1" applyBorder="1" applyAlignment="1" applyProtection="1">
      <alignment horizontal="center" vertical="center"/>
      <protection locked="0"/>
    </xf>
    <xf numFmtId="0" fontId="11" fillId="0" borderId="10" xfId="49" applyFont="1" applyFill="1" applyBorder="1" applyAlignment="1" applyProtection="1">
      <alignment horizontal="center" vertical="center" wrapText="1"/>
      <protection locked="0"/>
    </xf>
    <xf numFmtId="0" fontId="3" fillId="0" borderId="8" xfId="49" applyFont="1" applyFill="1" applyBorder="1" applyAlignment="1" applyProtection="1">
      <alignment horizontal="right" vertical="center"/>
      <protection locked="0"/>
    </xf>
    <xf numFmtId="0" fontId="3" fillId="0" borderId="0" xfId="49" applyFont="1" applyFill="1" applyBorder="1" applyAlignment="1" applyProtection="1">
      <alignment horizontal="left" vertical="center"/>
    </xf>
    <xf numFmtId="3" fontId="2" fillId="0" borderId="6" xfId="49" applyNumberFormat="1" applyFont="1" applyFill="1" applyBorder="1" applyAlignment="1" applyProtection="1">
      <alignment horizontal="center" vertical="center"/>
    </xf>
    <xf numFmtId="0" fontId="2" fillId="0" borderId="8" xfId="49" applyFont="1" applyFill="1" applyBorder="1" applyAlignment="1" applyProtection="1">
      <alignment horizontal="center" vertical="center"/>
      <protection locked="0"/>
    </xf>
    <xf numFmtId="0" fontId="2" fillId="0" borderId="6" xfId="49" applyFont="1" applyFill="1" applyBorder="1" applyAlignment="1" applyProtection="1">
      <alignment horizontal="center" vertical="center"/>
    </xf>
    <xf numFmtId="3" fontId="3" fillId="0" borderId="8" xfId="49" applyNumberFormat="1" applyFont="1" applyFill="1" applyBorder="1" applyAlignment="1" applyProtection="1">
      <alignment horizontal="right" vertical="center"/>
    </xf>
    <xf numFmtId="0" fontId="3" fillId="0" borderId="0" xfId="49" applyFont="1" applyFill="1" applyBorder="1" applyAlignment="1" applyProtection="1">
      <alignment horizontal="right" vertical="top"/>
    </xf>
    <xf numFmtId="49" fontId="1" fillId="0" borderId="0" xfId="49" applyNumberFormat="1" applyFont="1" applyFill="1" applyBorder="1" applyAlignment="1" applyProtection="1">
      <alignment vertical="top"/>
    </xf>
    <xf numFmtId="0" fontId="12" fillId="0" borderId="0" xfId="49" applyFont="1" applyFill="1" applyBorder="1" applyAlignment="1" applyProtection="1">
      <alignment horizontal="right" vertical="top"/>
      <protection locked="0"/>
    </xf>
    <xf numFmtId="49" fontId="12" fillId="0" borderId="0" xfId="49" applyNumberFormat="1" applyFont="1" applyFill="1" applyBorder="1" applyAlignment="1" applyProtection="1">
      <alignment vertical="top"/>
      <protection locked="0"/>
    </xf>
    <xf numFmtId="0" fontId="2" fillId="0" borderId="0" xfId="49" applyFont="1" applyFill="1" applyBorder="1" applyAlignment="1" applyProtection="1">
      <alignment horizontal="right" vertical="top"/>
    </xf>
    <xf numFmtId="0" fontId="13" fillId="0" borderId="0" xfId="49" applyFont="1" applyFill="1" applyBorder="1" applyAlignment="1" applyProtection="1">
      <alignment horizontal="center" vertical="center" wrapText="1"/>
      <protection locked="0"/>
    </xf>
    <xf numFmtId="0" fontId="13" fillId="0" borderId="0" xfId="49" applyFont="1" applyFill="1" applyBorder="1" applyAlignment="1" applyProtection="1">
      <alignment horizontal="center" vertical="center"/>
      <protection locked="0"/>
    </xf>
    <xf numFmtId="0" fontId="13" fillId="0" borderId="0" xfId="49" applyFont="1" applyFill="1" applyBorder="1" applyAlignment="1" applyProtection="1">
      <alignment horizontal="center" vertical="center"/>
    </xf>
    <xf numFmtId="0" fontId="5" fillId="0" borderId="1" xfId="49" applyFont="1" applyFill="1" applyBorder="1" applyAlignment="1" applyProtection="1">
      <alignment horizontal="center" vertical="center"/>
      <protection locked="0"/>
    </xf>
    <xf numFmtId="49" fontId="5" fillId="0" borderId="1" xfId="49" applyNumberFormat="1"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protection locked="0"/>
    </xf>
    <xf numFmtId="49" fontId="5" fillId="0" borderId="5" xfId="49" applyNumberFormat="1" applyFont="1" applyFill="1" applyBorder="1" applyAlignment="1" applyProtection="1">
      <alignment horizontal="center" vertical="center" wrapText="1"/>
      <protection locked="0"/>
    </xf>
    <xf numFmtId="49" fontId="5" fillId="0" borderId="7" xfId="49" applyNumberFormat="1" applyFont="1" applyFill="1" applyBorder="1" applyAlignment="1" applyProtection="1">
      <alignment horizontal="center" vertical="center"/>
      <protection locked="0"/>
    </xf>
    <xf numFmtId="0" fontId="5" fillId="0" borderId="7" xfId="49" applyFont="1" applyFill="1" applyBorder="1" applyAlignment="1" applyProtection="1">
      <alignment horizontal="center" vertical="center"/>
    </xf>
    <xf numFmtId="4" fontId="6" fillId="0" borderId="7" xfId="49" applyNumberFormat="1" applyFont="1" applyFill="1" applyBorder="1" applyAlignment="1" applyProtection="1">
      <alignment horizontal="left" vertical="center" wrapText="1"/>
    </xf>
    <xf numFmtId="4" fontId="6" fillId="0" borderId="1" xfId="49" applyNumberFormat="1" applyFont="1" applyFill="1" applyBorder="1" applyAlignment="1" applyProtection="1">
      <alignment horizontal="left" vertical="center" wrapText="1"/>
    </xf>
    <xf numFmtId="0" fontId="6" fillId="0" borderId="1" xfId="49" applyNumberFormat="1" applyFont="1" applyFill="1" applyBorder="1" applyAlignment="1" applyProtection="1">
      <alignment horizontal="left" vertical="center" wrapText="1"/>
    </xf>
    <xf numFmtId="4" fontId="6" fillId="0" borderId="1" xfId="49" applyNumberFormat="1" applyFont="1" applyFill="1" applyBorder="1" applyAlignment="1" applyProtection="1">
      <alignment horizontal="right" vertical="center" wrapText="1"/>
    </xf>
    <xf numFmtId="4" fontId="6" fillId="0" borderId="13" xfId="49" applyNumberFormat="1" applyFont="1" applyFill="1" applyBorder="1" applyAlignment="1" applyProtection="1">
      <alignment horizontal="left" vertical="center" wrapText="1"/>
    </xf>
    <xf numFmtId="0" fontId="6" fillId="0" borderId="13" xfId="49" applyNumberFormat="1" applyFont="1" applyFill="1" applyBorder="1" applyAlignment="1" applyProtection="1">
      <alignment horizontal="left" vertical="center" wrapText="1"/>
    </xf>
    <xf numFmtId="4" fontId="6" fillId="0" borderId="13" xfId="49" applyNumberFormat="1" applyFont="1" applyFill="1" applyBorder="1" applyAlignment="1" applyProtection="1">
      <alignment horizontal="right" vertical="center" wrapText="1"/>
    </xf>
    <xf numFmtId="0" fontId="1" fillId="0" borderId="13" xfId="49" applyFont="1" applyFill="1" applyBorder="1" applyAlignment="1" applyProtection="1">
      <alignment horizontal="center" vertical="center"/>
      <protection locked="0"/>
    </xf>
    <xf numFmtId="0" fontId="2" fillId="0" borderId="7" xfId="49" applyFont="1" applyFill="1" applyBorder="1" applyAlignment="1" applyProtection="1">
      <alignment horizontal="center" vertical="center" wrapText="1"/>
    </xf>
    <xf numFmtId="0" fontId="3" fillId="0" borderId="1" xfId="49" applyFont="1" applyFill="1" applyBorder="1" applyAlignment="1" applyProtection="1">
      <alignment horizontal="left" vertical="center" wrapText="1"/>
      <protection locked="0"/>
    </xf>
    <xf numFmtId="0" fontId="1" fillId="0" borderId="5" xfId="49" applyFont="1" applyFill="1" applyBorder="1" applyAlignment="1" applyProtection="1">
      <alignment vertical="center"/>
    </xf>
    <xf numFmtId="0" fontId="1" fillId="0" borderId="6" xfId="49" applyFont="1" applyFill="1" applyBorder="1" applyAlignment="1" applyProtection="1">
      <alignment vertical="center"/>
    </xf>
    <xf numFmtId="0" fontId="6" fillId="0" borderId="13" xfId="49" applyFont="1" applyFill="1" applyBorder="1" applyAlignment="1" applyProtection="1">
      <alignment vertical="center" wrapText="1"/>
    </xf>
    <xf numFmtId="0" fontId="6" fillId="0" borderId="13" xfId="49" applyFont="1" applyFill="1" applyBorder="1" applyAlignment="1" applyProtection="1">
      <alignment horizontal="left" vertical="center" wrapText="1"/>
    </xf>
    <xf numFmtId="0" fontId="1" fillId="0" borderId="9" xfId="49" applyFont="1" applyFill="1" applyBorder="1" applyAlignment="1" applyProtection="1">
      <alignment horizontal="center" vertical="center" wrapText="1"/>
      <protection locked="0"/>
    </xf>
    <xf numFmtId="0" fontId="6" fillId="0" borderId="10" xfId="49" applyFont="1" applyFill="1" applyBorder="1" applyAlignment="1" applyProtection="1">
      <alignment horizontal="left" vertical="center"/>
    </xf>
    <xf numFmtId="0" fontId="5" fillId="0" borderId="14" xfId="49" applyFont="1" applyFill="1" applyBorder="1" applyAlignment="1" applyProtection="1">
      <alignment horizontal="center" vertical="center"/>
    </xf>
    <xf numFmtId="0" fontId="5" fillId="0" borderId="11" xfId="49" applyFont="1" applyFill="1" applyBorder="1" applyAlignment="1" applyProtection="1">
      <alignment horizontal="center" vertical="center"/>
    </xf>
    <xf numFmtId="0" fontId="5" fillId="0" borderId="9" xfId="49" applyFont="1" applyFill="1" applyBorder="1" applyAlignment="1" applyProtection="1">
      <alignment horizontal="center" vertical="center" wrapText="1"/>
      <protection locked="0"/>
    </xf>
    <xf numFmtId="0" fontId="5" fillId="0" borderId="8" xfId="49" applyFont="1" applyFill="1" applyBorder="1" applyAlignment="1" applyProtection="1">
      <alignment horizontal="center" vertical="center"/>
    </xf>
    <xf numFmtId="4" fontId="3" fillId="0" borderId="7" xfId="49" applyNumberFormat="1" applyFont="1" applyFill="1" applyBorder="1" applyAlignment="1" applyProtection="1">
      <alignment horizontal="right" vertical="center"/>
    </xf>
    <xf numFmtId="0" fontId="3" fillId="0" borderId="7" xfId="49" applyFont="1" applyFill="1" applyBorder="1" applyAlignment="1" applyProtection="1">
      <alignment horizontal="right" vertical="center"/>
    </xf>
    <xf numFmtId="4" fontId="3" fillId="2" borderId="7" xfId="49" applyNumberFormat="1" applyFont="1" applyFill="1" applyBorder="1" applyAlignment="1" applyProtection="1">
      <alignment horizontal="right" vertical="center"/>
      <protection locked="0"/>
    </xf>
    <xf numFmtId="0" fontId="3" fillId="0" borderId="7" xfId="49" applyFont="1" applyFill="1" applyBorder="1" applyAlignment="1" applyProtection="1">
      <alignment horizontal="right" vertical="center"/>
      <protection locked="0"/>
    </xf>
    <xf numFmtId="0" fontId="3" fillId="0" borderId="0" xfId="49" applyFont="1" applyFill="1" applyBorder="1" applyAlignment="1" applyProtection="1">
      <alignment horizontal="right" vertical="center"/>
    </xf>
    <xf numFmtId="49" fontId="2" fillId="0" borderId="0" xfId="49" applyNumberFormat="1" applyFont="1" applyFill="1" applyBorder="1" applyAlignment="1" applyProtection="1">
      <alignment vertical="top"/>
      <protection locked="0"/>
    </xf>
    <xf numFmtId="0" fontId="5" fillId="0" borderId="0" xfId="49" applyFont="1" applyFill="1" applyBorder="1" applyAlignment="1" applyProtection="1">
      <alignment horizontal="left" vertical="center"/>
      <protection locked="0"/>
    </xf>
    <xf numFmtId="0" fontId="5" fillId="0" borderId="6" xfId="49" applyFont="1" applyFill="1" applyBorder="1" applyAlignment="1" applyProtection="1">
      <alignment horizontal="center" vertical="center"/>
      <protection locked="0"/>
    </xf>
    <xf numFmtId="0" fontId="6" fillId="0" borderId="7" xfId="49" applyFont="1" applyFill="1" applyBorder="1" applyAlignment="1" applyProtection="1">
      <alignment horizontal="left" vertical="center"/>
    </xf>
    <xf numFmtId="0" fontId="5" fillId="0" borderId="2" xfId="49" applyFont="1" applyFill="1" applyBorder="1" applyAlignment="1" applyProtection="1">
      <alignment horizontal="center" vertical="center"/>
      <protection locked="0"/>
    </xf>
    <xf numFmtId="0" fontId="5" fillId="0" borderId="2"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protection locked="0"/>
    </xf>
    <xf numFmtId="0" fontId="5" fillId="0" borderId="7"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protection locked="0"/>
    </xf>
    <xf numFmtId="0" fontId="6" fillId="0" borderId="4" xfId="49" applyFont="1" applyFill="1" applyBorder="1" applyAlignment="1" applyProtection="1">
      <alignment horizontal="left" vertical="center"/>
      <protection locked="0"/>
    </xf>
    <xf numFmtId="0" fontId="6" fillId="0" borderId="0" xfId="49" applyFont="1" applyFill="1" applyBorder="1" applyAlignment="1" applyProtection="1">
      <alignment horizontal="right" vertical="center" wrapText="1"/>
    </xf>
    <xf numFmtId="0" fontId="14" fillId="0" borderId="0" xfId="49" applyFont="1" applyFill="1" applyBorder="1" applyAlignment="1" applyProtection="1">
      <alignment horizontal="center" vertical="center"/>
    </xf>
    <xf numFmtId="0" fontId="6" fillId="0" borderId="0" xfId="49" applyFont="1" applyFill="1" applyBorder="1" applyAlignment="1" applyProtection="1">
      <alignment horizontal="left" vertical="center"/>
    </xf>
    <xf numFmtId="0" fontId="2" fillId="2" borderId="0" xfId="49" applyFont="1" applyFill="1" applyBorder="1" applyAlignment="1" applyProtection="1">
      <alignment horizontal="left" vertical="center" wrapText="1"/>
      <protection locked="0"/>
    </xf>
    <xf numFmtId="0" fontId="2" fillId="2" borderId="2"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8" fillId="2" borderId="6" xfId="49" applyFont="1" applyFill="1" applyBorder="1" applyAlignment="1" applyProtection="1">
      <alignment vertical="top" wrapText="1"/>
      <protection locked="0"/>
    </xf>
    <xf numFmtId="0" fontId="2" fillId="2" borderId="7" xfId="49" applyFont="1" applyFill="1" applyBorder="1" applyAlignment="1" applyProtection="1">
      <alignment horizontal="center" vertical="center"/>
      <protection locked="0"/>
    </xf>
    <xf numFmtId="4" fontId="6" fillId="2" borderId="8" xfId="49" applyNumberFormat="1" applyFont="1" applyFill="1" applyBorder="1" applyAlignment="1" applyProtection="1">
      <alignment horizontal="right" vertical="top"/>
    </xf>
    <xf numFmtId="0" fontId="2" fillId="0" borderId="0" xfId="49" applyFont="1" applyFill="1" applyBorder="1" applyAlignment="1" applyProtection="1">
      <alignment horizontal="right" vertical="center"/>
    </xf>
    <xf numFmtId="49" fontId="5" fillId="0" borderId="2" xfId="49" applyNumberFormat="1" applyFont="1" applyFill="1" applyBorder="1" applyAlignment="1" applyProtection="1">
      <alignment horizontal="center" vertical="center" wrapText="1"/>
    </xf>
    <xf numFmtId="49" fontId="5" fillId="0" borderId="4" xfId="49" applyNumberFormat="1" applyFont="1" applyFill="1" applyBorder="1" applyAlignment="1" applyProtection="1">
      <alignment horizontal="center" vertical="center" wrapText="1"/>
    </xf>
    <xf numFmtId="49" fontId="5" fillId="0" borderId="7" xfId="49" applyNumberFormat="1" applyFont="1" applyFill="1" applyBorder="1" applyAlignment="1" applyProtection="1">
      <alignment horizontal="center" vertical="center"/>
    </xf>
    <xf numFmtId="0" fontId="3" fillId="0" borderId="7" xfId="49" applyFont="1" applyFill="1" applyBorder="1" applyAlignment="1" applyProtection="1">
      <alignment horizontal="center" vertical="center"/>
    </xf>
    <xf numFmtId="4" fontId="3" fillId="0" borderId="7" xfId="49" applyNumberFormat="1" applyFont="1" applyFill="1" applyBorder="1" applyAlignment="1" applyProtection="1">
      <alignment horizontal="right" vertical="center"/>
      <protection locked="0"/>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15" fillId="2" borderId="0" xfId="49" applyFont="1" applyFill="1" applyBorder="1" applyAlignment="1" applyProtection="1">
      <alignment horizontal="left" vertical="center"/>
    </xf>
    <xf numFmtId="0" fontId="8" fillId="0" borderId="3" xfId="49" applyFont="1" applyFill="1" applyBorder="1" applyAlignment="1" applyProtection="1">
      <alignment vertical="top" wrapText="1"/>
      <protection locked="0"/>
    </xf>
    <xf numFmtId="0" fontId="8" fillId="0" borderId="4" xfId="49" applyFont="1" applyFill="1" applyBorder="1" applyAlignment="1" applyProtection="1">
      <alignment vertical="top" wrapText="1"/>
      <protection locked="0"/>
    </xf>
    <xf numFmtId="0" fontId="3" fillId="0" borderId="6" xfId="49" applyFont="1" applyFill="1" applyBorder="1" applyAlignment="1" applyProtection="1">
      <alignment vertical="center" wrapText="1"/>
      <protection locked="0"/>
    </xf>
    <xf numFmtId="4" fontId="3" fillId="0" borderId="6" xfId="49" applyNumberFormat="1" applyFont="1" applyFill="1" applyBorder="1" applyAlignment="1" applyProtection="1">
      <alignment horizontal="right" vertical="center"/>
      <protection locked="0"/>
    </xf>
    <xf numFmtId="0" fontId="6" fillId="0" borderId="6" xfId="49" applyFont="1" applyFill="1" applyBorder="1" applyAlignment="1" applyProtection="1">
      <alignment vertical="center" wrapText="1"/>
      <protection locked="0"/>
    </xf>
    <xf numFmtId="0" fontId="3" fillId="0" borderId="6" xfId="49" applyFont="1" applyFill="1" applyBorder="1" applyAlignment="1" applyProtection="1">
      <alignment horizontal="left" vertical="center"/>
    </xf>
    <xf numFmtId="4" fontId="3" fillId="0" borderId="6" xfId="49" applyNumberFormat="1" applyFont="1" applyFill="1" applyBorder="1" applyAlignment="1" applyProtection="1">
      <alignment horizontal="right" vertical="center"/>
    </xf>
    <xf numFmtId="0" fontId="6" fillId="0" borderId="6" xfId="49" applyFont="1" applyFill="1" applyBorder="1" applyAlignment="1" applyProtection="1">
      <alignment vertical="center" wrapText="1"/>
    </xf>
    <xf numFmtId="0" fontId="16" fillId="0" borderId="6" xfId="49" applyFont="1" applyFill="1" applyBorder="1" applyAlignment="1" applyProtection="1">
      <alignment horizontal="center" vertical="center"/>
    </xf>
    <xf numFmtId="0" fontId="16" fillId="0" borderId="6" xfId="49" applyFont="1" applyFill="1" applyBorder="1" applyAlignment="1" applyProtection="1">
      <alignment horizontal="right" vertical="center"/>
    </xf>
    <xf numFmtId="0" fontId="3" fillId="0" borderId="6" xfId="49" applyFont="1" applyFill="1" applyBorder="1" applyAlignment="1" applyProtection="1">
      <alignment horizontal="right" vertical="center"/>
    </xf>
    <xf numFmtId="0" fontId="16" fillId="0" borderId="6" xfId="49" applyFont="1" applyFill="1" applyBorder="1" applyAlignment="1" applyProtection="1">
      <alignment horizontal="center" vertical="center" wrapText="1"/>
      <protection locked="0"/>
    </xf>
    <xf numFmtId="4" fontId="16" fillId="0" borderId="6" xfId="49" applyNumberFormat="1" applyFont="1" applyFill="1" applyBorder="1" applyAlignment="1" applyProtection="1">
      <alignment horizontal="right" vertical="center"/>
      <protection locked="0"/>
    </xf>
    <xf numFmtId="0" fontId="3" fillId="2" borderId="7" xfId="49" applyFont="1" applyFill="1" applyBorder="1" applyAlignment="1" applyProtection="1">
      <alignment horizontal="center" vertical="center" wrapText="1"/>
    </xf>
    <xf numFmtId="0" fontId="3" fillId="2" borderId="7" xfId="49" applyFont="1" applyFill="1" applyBorder="1" applyAlignment="1" applyProtection="1">
      <alignment horizontal="center" vertical="center" wrapText="1"/>
      <protection locked="0"/>
    </xf>
    <xf numFmtId="0" fontId="3" fillId="2" borderId="2"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wrapText="1"/>
      <protection locked="0"/>
    </xf>
    <xf numFmtId="0" fontId="1" fillId="0" borderId="11" xfId="49" applyFont="1" applyFill="1" applyBorder="1" applyAlignment="1" applyProtection="1">
      <alignment horizontal="center" vertical="center" wrapText="1"/>
      <protection locked="0"/>
    </xf>
    <xf numFmtId="0" fontId="1" fillId="0" borderId="5" xfId="49" applyFont="1" applyFill="1" applyBorder="1" applyAlignment="1" applyProtection="1">
      <alignment horizontal="center" vertical="center" wrapText="1"/>
      <protection locked="0"/>
    </xf>
    <xf numFmtId="0" fontId="1" fillId="0" borderId="12" xfId="49" applyFont="1" applyFill="1" applyBorder="1" applyAlignment="1" applyProtection="1">
      <alignment horizontal="center" vertical="center" wrapText="1"/>
      <protection locked="0"/>
    </xf>
    <xf numFmtId="0" fontId="3" fillId="2" borderId="6" xfId="49" applyFont="1" applyFill="1" applyBorder="1" applyAlignment="1" applyProtection="1">
      <alignment horizontal="left" vertical="center"/>
    </xf>
    <xf numFmtId="0" fontId="3" fillId="2" borderId="7" xfId="49" applyFont="1" applyFill="1" applyBorder="1" applyAlignment="1" applyProtection="1">
      <alignment horizontal="center" vertical="center"/>
    </xf>
    <xf numFmtId="0" fontId="1" fillId="0" borderId="10" xfId="49" applyFont="1" applyFill="1" applyBorder="1" applyAlignment="1" applyProtection="1">
      <alignment horizontal="center" vertical="center"/>
      <protection locked="0"/>
    </xf>
    <xf numFmtId="0" fontId="1" fillId="0" borderId="10" xfId="49" applyFont="1" applyFill="1" applyBorder="1" applyAlignment="1" applyProtection="1">
      <alignment horizontal="center" vertical="center" wrapText="1"/>
      <protection locked="0"/>
    </xf>
    <xf numFmtId="0" fontId="1" fillId="0" borderId="8" xfId="49" applyFont="1" applyFill="1" applyBorder="1" applyAlignment="1" applyProtection="1">
      <alignment horizontal="center" vertical="center" wrapText="1"/>
      <protection locked="0"/>
    </xf>
    <xf numFmtId="0" fontId="1" fillId="0" borderId="8" xfId="49" applyFont="1" applyFill="1" applyBorder="1" applyAlignment="1" applyProtection="1">
      <alignment horizontal="center" vertical="center"/>
      <protection locked="0"/>
    </xf>
    <xf numFmtId="0" fontId="6" fillId="0" borderId="0" xfId="49" applyFont="1" applyFill="1" applyBorder="1" applyAlignment="1" applyProtection="1">
      <alignment horizontal="right" vertical="center"/>
    </xf>
    <xf numFmtId="0" fontId="6" fillId="0" borderId="6" xfId="49" applyFont="1" applyFill="1" applyBorder="1" applyAlignment="1" applyProtection="1">
      <alignment vertical="center"/>
      <protection locked="0"/>
    </xf>
    <xf numFmtId="0" fontId="3" fillId="0" borderId="6" xfId="49" applyFont="1" applyFill="1" applyBorder="1" applyAlignment="1" applyProtection="1">
      <alignment horizontal="left" vertical="center" wrapText="1"/>
      <protection locked="0"/>
    </xf>
    <xf numFmtId="4" fontId="16" fillId="0" borderId="6" xfId="49" applyNumberFormat="1" applyFont="1" applyFill="1" applyBorder="1" applyAlignment="1" applyProtection="1">
      <alignment horizontal="righ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4"/>
  <sheetViews>
    <sheetView showGridLines="0" topLeftCell="A9" workbookViewId="0">
      <selection activeCell="B30" sqref="B30"/>
    </sheetView>
  </sheetViews>
  <sheetFormatPr defaultColWidth="10" defaultRowHeight="12.75" customHeight="1" outlineLevelCol="3"/>
  <cols>
    <col min="1" max="1" width="35.625" style="44" customWidth="1"/>
    <col min="2" max="2" width="38.2604166666667" style="44" customWidth="1"/>
    <col min="3" max="3" width="36.5" style="44" customWidth="1"/>
    <col min="4" max="4" width="36.7604166666667" style="44" customWidth="1"/>
    <col min="5" max="16384" width="10" style="41" customWidth="1"/>
  </cols>
  <sheetData>
    <row r="1" ht="15" customHeight="1" spans="1:4">
      <c r="A1" s="48"/>
      <c r="B1" s="48"/>
      <c r="C1" s="48"/>
      <c r="D1" s="42" t="s">
        <v>0</v>
      </c>
    </row>
    <row r="2" ht="41.25" customHeight="1" spans="1:1">
      <c r="A2" s="45" t="s">
        <v>1</v>
      </c>
    </row>
    <row r="3" ht="17.25" customHeight="1" spans="1:4">
      <c r="A3" s="46" t="s">
        <v>2</v>
      </c>
      <c r="B3" s="196"/>
      <c r="D3" s="223" t="s">
        <v>3</v>
      </c>
    </row>
    <row r="4" ht="23.25" customHeight="1" spans="1:4">
      <c r="A4" s="174" t="s">
        <v>4</v>
      </c>
      <c r="B4" s="197"/>
      <c r="C4" s="174" t="s">
        <v>5</v>
      </c>
      <c r="D4" s="198"/>
    </row>
    <row r="5" ht="24" customHeight="1" spans="1:4">
      <c r="A5" s="174" t="s">
        <v>6</v>
      </c>
      <c r="B5" s="174" t="s">
        <v>7</v>
      </c>
      <c r="C5" s="174" t="s">
        <v>8</v>
      </c>
      <c r="D5" s="176" t="s">
        <v>7</v>
      </c>
    </row>
    <row r="6" ht="17.25" customHeight="1" spans="1:4">
      <c r="A6" s="199" t="s">
        <v>9</v>
      </c>
      <c r="B6" s="200">
        <v>67492004.57</v>
      </c>
      <c r="C6" s="201" t="s">
        <v>10</v>
      </c>
      <c r="D6" s="200"/>
    </row>
    <row r="7" ht="17.25" customHeight="1" spans="1:4">
      <c r="A7" s="199" t="s">
        <v>11</v>
      </c>
      <c r="B7" s="200">
        <v>20000000</v>
      </c>
      <c r="C7" s="201" t="s">
        <v>12</v>
      </c>
      <c r="D7" s="200"/>
    </row>
    <row r="8" ht="17.25" customHeight="1" spans="1:4">
      <c r="A8" s="199" t="s">
        <v>13</v>
      </c>
      <c r="B8" s="200"/>
      <c r="C8" s="224" t="s">
        <v>14</v>
      </c>
      <c r="D8" s="200"/>
    </row>
    <row r="9" ht="17.25" customHeight="1" spans="1:4">
      <c r="A9" s="199" t="s">
        <v>15</v>
      </c>
      <c r="B9" s="200"/>
      <c r="C9" s="224" t="s">
        <v>16</v>
      </c>
      <c r="D9" s="200"/>
    </row>
    <row r="10" ht="17.25" customHeight="1" spans="1:4">
      <c r="A10" s="199" t="s">
        <v>17</v>
      </c>
      <c r="B10" s="200"/>
      <c r="C10" s="224" t="s">
        <v>18</v>
      </c>
      <c r="D10" s="200">
        <f>'部门支出预算表01-3'!C7</f>
        <v>17700</v>
      </c>
    </row>
    <row r="11" ht="17.25" customHeight="1" spans="1:4">
      <c r="A11" s="199" t="s">
        <v>19</v>
      </c>
      <c r="B11" s="200"/>
      <c r="C11" s="224" t="s">
        <v>20</v>
      </c>
      <c r="D11" s="200"/>
    </row>
    <row r="12" ht="17.25" customHeight="1" spans="1:4">
      <c r="A12" s="199" t="s">
        <v>21</v>
      </c>
      <c r="B12" s="200"/>
      <c r="C12" s="225" t="s">
        <v>22</v>
      </c>
      <c r="D12" s="200"/>
    </row>
    <row r="13" ht="17.25" customHeight="1" spans="1:4">
      <c r="A13" s="199" t="s">
        <v>23</v>
      </c>
      <c r="B13" s="200"/>
      <c r="C13" s="225" t="s">
        <v>24</v>
      </c>
      <c r="D13" s="200">
        <f>'部门支出预算表01-3'!C10</f>
        <v>3433688</v>
      </c>
    </row>
    <row r="14" ht="17.25" customHeight="1" spans="1:4">
      <c r="A14" s="199" t="s">
        <v>25</v>
      </c>
      <c r="B14" s="200"/>
      <c r="C14" s="225" t="s">
        <v>26</v>
      </c>
      <c r="D14" s="200">
        <f>'部门支出预算表01-3'!C20</f>
        <v>1593994</v>
      </c>
    </row>
    <row r="15" ht="17.25" customHeight="1" spans="1:4">
      <c r="A15" s="199" t="s">
        <v>27</v>
      </c>
      <c r="B15" s="200"/>
      <c r="C15" s="225" t="s">
        <v>28</v>
      </c>
      <c r="D15" s="200">
        <f>'部门支出预算表01-3'!C26</f>
        <v>3200000</v>
      </c>
    </row>
    <row r="16" ht="17.25" customHeight="1" spans="1:4">
      <c r="A16" s="202" t="s">
        <v>29</v>
      </c>
      <c r="B16" s="200"/>
      <c r="C16" s="225" t="s">
        <v>30</v>
      </c>
      <c r="D16" s="203">
        <f>'部门支出预算表01-3'!C29</f>
        <v>24795640</v>
      </c>
    </row>
    <row r="17" ht="17.25" customHeight="1" spans="1:4">
      <c r="A17" s="205"/>
      <c r="B17" s="206"/>
      <c r="C17" s="225" t="s">
        <v>31</v>
      </c>
      <c r="D17" s="203">
        <f>'部门支出预算表01-3'!C34</f>
        <v>61964154.04</v>
      </c>
    </row>
    <row r="18" ht="17.25" customHeight="1" spans="1:4">
      <c r="A18" s="205"/>
      <c r="B18" s="206"/>
      <c r="C18" s="225" t="s">
        <v>32</v>
      </c>
      <c r="D18" s="203"/>
    </row>
    <row r="19" ht="17.25" customHeight="1" spans="1:4">
      <c r="A19" s="205"/>
      <c r="B19" s="206"/>
      <c r="C19" s="225" t="s">
        <v>33</v>
      </c>
      <c r="D19" s="203"/>
    </row>
    <row r="20" ht="17.25" customHeight="1" spans="1:4">
      <c r="A20" s="205"/>
      <c r="B20" s="206"/>
      <c r="C20" s="225" t="s">
        <v>34</v>
      </c>
      <c r="D20" s="203"/>
    </row>
    <row r="21" ht="17.25" customHeight="1" spans="1:4">
      <c r="A21" s="205"/>
      <c r="B21" s="206"/>
      <c r="C21" s="225" t="s">
        <v>35</v>
      </c>
      <c r="D21" s="203"/>
    </row>
    <row r="22" ht="17.25" customHeight="1" spans="1:4">
      <c r="A22" s="205"/>
      <c r="B22" s="206"/>
      <c r="C22" s="225" t="s">
        <v>36</v>
      </c>
      <c r="D22" s="203"/>
    </row>
    <row r="23" ht="17.25" customHeight="1" spans="1:4">
      <c r="A23" s="205"/>
      <c r="B23" s="206"/>
      <c r="C23" s="225" t="s">
        <v>37</v>
      </c>
      <c r="D23" s="203"/>
    </row>
    <row r="24" ht="17.25" customHeight="1" spans="1:4">
      <c r="A24" s="205"/>
      <c r="B24" s="206"/>
      <c r="C24" s="225" t="s">
        <v>38</v>
      </c>
      <c r="D24" s="203">
        <f>'部门支出预算表01-3'!C50</f>
        <v>1029504.13</v>
      </c>
    </row>
    <row r="25" ht="17.25" customHeight="1" spans="1:4">
      <c r="A25" s="205"/>
      <c r="B25" s="206"/>
      <c r="C25" s="225" t="s">
        <v>39</v>
      </c>
      <c r="D25" s="203"/>
    </row>
    <row r="26" ht="17.25" customHeight="1" spans="1:4">
      <c r="A26" s="205"/>
      <c r="B26" s="206"/>
      <c r="C26" s="202" t="s">
        <v>40</v>
      </c>
      <c r="D26" s="203"/>
    </row>
    <row r="27" ht="17.25" customHeight="1" spans="1:4">
      <c r="A27" s="205"/>
      <c r="B27" s="206"/>
      <c r="C27" s="225" t="s">
        <v>41</v>
      </c>
      <c r="D27" s="203"/>
    </row>
    <row r="28" ht="16.5" customHeight="1" spans="1:4">
      <c r="A28" s="205"/>
      <c r="B28" s="206"/>
      <c r="C28" s="225" t="s">
        <v>42</v>
      </c>
      <c r="D28" s="203"/>
    </row>
    <row r="29" ht="16.5" customHeight="1" spans="1:4">
      <c r="A29" s="205"/>
      <c r="B29" s="206"/>
      <c r="C29" s="202" t="s">
        <v>43</v>
      </c>
      <c r="D29" s="203"/>
    </row>
    <row r="30" ht="17.25" customHeight="1" spans="1:4">
      <c r="A30" s="205"/>
      <c r="B30" s="206"/>
      <c r="C30" s="202" t="s">
        <v>44</v>
      </c>
      <c r="D30" s="203"/>
    </row>
    <row r="31" ht="17.25" customHeight="1" spans="1:4">
      <c r="A31" s="205"/>
      <c r="B31" s="206"/>
      <c r="C31" s="225" t="s">
        <v>45</v>
      </c>
      <c r="D31" s="203"/>
    </row>
    <row r="32" ht="16.5" customHeight="1" spans="1:4">
      <c r="A32" s="205" t="s">
        <v>46</v>
      </c>
      <c r="B32" s="226">
        <f>SUM(B6:B10)</f>
        <v>87492004.57</v>
      </c>
      <c r="C32" s="205" t="s">
        <v>47</v>
      </c>
      <c r="D32" s="209">
        <f>SUM(D6:D31)</f>
        <v>96034680.17</v>
      </c>
    </row>
    <row r="33" ht="16.5" customHeight="1" spans="1:4">
      <c r="A33" s="202" t="s">
        <v>48</v>
      </c>
      <c r="B33" s="203">
        <f>'部门收入预算表01-2'!P9</f>
        <v>8542675.6</v>
      </c>
      <c r="C33" s="202" t="s">
        <v>49</v>
      </c>
      <c r="D33" s="206"/>
    </row>
    <row r="34" ht="16.5" customHeight="1" spans="1:4">
      <c r="A34" s="208" t="s">
        <v>50</v>
      </c>
      <c r="B34" s="209">
        <f>SUM(B32:B33)</f>
        <v>96034680.17</v>
      </c>
      <c r="C34" s="208" t="s">
        <v>51</v>
      </c>
      <c r="D34" s="209">
        <f>SUM(D32:D33)</f>
        <v>96034680.17</v>
      </c>
    </row>
  </sheetData>
  <mergeCells count="4">
    <mergeCell ref="A2:D2"/>
    <mergeCell ref="A3:B3"/>
    <mergeCell ref="A4:B4"/>
    <mergeCell ref="C4:D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C30" sqref="C30"/>
    </sheetView>
  </sheetViews>
  <sheetFormatPr defaultColWidth="10.6666666666667" defaultRowHeight="14.25" customHeight="1" outlineLevelCol="5"/>
  <cols>
    <col min="1" max="1" width="26.625" style="1" customWidth="1"/>
    <col min="2" max="2" width="24.1666666666667" style="131" customWidth="1"/>
    <col min="3" max="3" width="48.1666666666667" style="1" customWidth="1"/>
    <col min="4" max="4" width="24.5" style="1" customWidth="1"/>
    <col min="5" max="5" width="25.5" style="1" customWidth="1"/>
    <col min="6" max="6" width="26.125" style="1" customWidth="1"/>
    <col min="7" max="16384" width="10.6666666666667" style="1" customWidth="1"/>
  </cols>
  <sheetData>
    <row r="1" ht="12" customHeight="1" spans="1:6">
      <c r="A1" s="132">
        <v>1</v>
      </c>
      <c r="B1" s="133">
        <v>0</v>
      </c>
      <c r="C1" s="132">
        <v>1</v>
      </c>
      <c r="D1" s="134"/>
      <c r="E1" s="134"/>
      <c r="F1" s="130" t="s">
        <v>980</v>
      </c>
    </row>
    <row r="2" ht="42" customHeight="1" spans="1:6">
      <c r="A2" s="135" t="s">
        <v>981</v>
      </c>
      <c r="B2" s="135" t="s">
        <v>981</v>
      </c>
      <c r="C2" s="136"/>
      <c r="D2" s="137"/>
      <c r="E2" s="137"/>
      <c r="F2" s="137"/>
    </row>
    <row r="3" ht="18" customHeight="1" spans="1:6">
      <c r="A3" s="6" t="s">
        <v>2</v>
      </c>
      <c r="B3" s="6" t="s">
        <v>982</v>
      </c>
      <c r="C3" s="132"/>
      <c r="D3" s="134"/>
      <c r="E3" s="134"/>
      <c r="F3" s="130" t="s">
        <v>220</v>
      </c>
    </row>
    <row r="4" ht="19.5" customHeight="1" spans="1:6">
      <c r="A4" s="138" t="s">
        <v>236</v>
      </c>
      <c r="B4" s="139" t="s">
        <v>74</v>
      </c>
      <c r="C4" s="138" t="s">
        <v>75</v>
      </c>
      <c r="D4" s="12" t="s">
        <v>983</v>
      </c>
      <c r="E4" s="13"/>
      <c r="F4" s="14"/>
    </row>
    <row r="5" ht="18.75" customHeight="1" spans="1:6">
      <c r="A5" s="140"/>
      <c r="B5" s="141"/>
      <c r="C5" s="140"/>
      <c r="D5" s="17" t="s">
        <v>56</v>
      </c>
      <c r="E5" s="12" t="s">
        <v>77</v>
      </c>
      <c r="F5" s="17" t="s">
        <v>78</v>
      </c>
    </row>
    <row r="6" ht="18.75" customHeight="1" spans="1:6">
      <c r="A6" s="81">
        <v>1</v>
      </c>
      <c r="B6" s="142" t="s">
        <v>86</v>
      </c>
      <c r="C6" s="81">
        <v>3</v>
      </c>
      <c r="D6" s="143">
        <v>4</v>
      </c>
      <c r="E6" s="143">
        <v>5</v>
      </c>
      <c r="F6" s="143">
        <v>6</v>
      </c>
    </row>
    <row r="7" ht="21" customHeight="1" spans="1:6">
      <c r="A7" s="144" t="s">
        <v>71</v>
      </c>
      <c r="B7" s="144"/>
      <c r="C7" s="144"/>
      <c r="D7" s="24"/>
      <c r="E7" s="24"/>
      <c r="F7" s="24"/>
    </row>
    <row r="8" s="1" customFormat="1" ht="21" customHeight="1" spans="1:6">
      <c r="A8" s="145"/>
      <c r="B8" s="146">
        <v>21214</v>
      </c>
      <c r="C8" s="145" t="s">
        <v>984</v>
      </c>
      <c r="D8" s="147">
        <f>SUM(E8:F8)</f>
        <v>20000000</v>
      </c>
      <c r="E8" s="147"/>
      <c r="F8" s="147">
        <v>20000000</v>
      </c>
    </row>
    <row r="9" s="1" customFormat="1" ht="21" customHeight="1" spans="1:6">
      <c r="A9" s="148"/>
      <c r="B9" s="149">
        <v>2121499</v>
      </c>
      <c r="C9" s="148" t="s">
        <v>985</v>
      </c>
      <c r="D9" s="150">
        <f>SUM(E9:F9)</f>
        <v>20000000</v>
      </c>
      <c r="E9" s="150"/>
      <c r="F9" s="150">
        <v>20000000</v>
      </c>
    </row>
    <row r="10" ht="18.75" customHeight="1" spans="1:6">
      <c r="A10" s="151" t="s">
        <v>224</v>
      </c>
      <c r="B10" s="151" t="s">
        <v>224</v>
      </c>
      <c r="C10" s="151" t="s">
        <v>224</v>
      </c>
      <c r="D10" s="150">
        <f>SUM(D8)</f>
        <v>20000000</v>
      </c>
      <c r="E10" s="150"/>
      <c r="F10" s="150">
        <f>SUM(F8)</f>
        <v>20000000</v>
      </c>
    </row>
  </sheetData>
  <mergeCells count="7">
    <mergeCell ref="A2:F2"/>
    <mergeCell ref="A3:C3"/>
    <mergeCell ref="D4:F4"/>
    <mergeCell ref="A10:C10"/>
    <mergeCell ref="A4:A5"/>
    <mergeCell ref="B4:B5"/>
    <mergeCell ref="C4:C5"/>
  </mergeCells>
  <printOptions horizontalCentered="1"/>
  <pageMargins left="0.385416666666667" right="0.385416666666667" top="0.582638888888889" bottom="0.582638888888889"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1"/>
  <sheetViews>
    <sheetView topLeftCell="C1" workbookViewId="0">
      <selection activeCell="F10" sqref="F10"/>
    </sheetView>
  </sheetViews>
  <sheetFormatPr defaultColWidth="10.6666666666667" defaultRowHeight="14.25" customHeight="1"/>
  <cols>
    <col min="1" max="1" width="27.2604166666667" style="1" hidden="1" customWidth="1"/>
    <col min="2" max="2" width="25.375" style="41" hidden="1" customWidth="1"/>
    <col min="3" max="3" width="64.3333333333333" style="41" customWidth="1"/>
    <col min="4" max="4" width="36.1666666666667" style="1" customWidth="1"/>
    <col min="5" max="5" width="46" style="1" customWidth="1"/>
    <col min="6" max="6" width="9" style="1" customWidth="1"/>
    <col min="7" max="7" width="13" style="1" customWidth="1"/>
    <col min="8" max="8" width="15.5" style="1" customWidth="1"/>
    <col min="9" max="12" width="23.3333333333333" style="1" customWidth="1"/>
    <col min="13" max="13" width="23.3333333333333" style="41" customWidth="1"/>
    <col min="14" max="15" width="23.3333333333333" style="1" customWidth="1"/>
    <col min="16" max="16" width="23.3333333333333" style="41" customWidth="1"/>
    <col min="17" max="17" width="23.3333333333333" style="1" customWidth="1"/>
    <col min="18" max="18" width="23.3333333333333" style="41" customWidth="1"/>
    <col min="19" max="20" width="23.1666666666667" style="41" customWidth="1"/>
    <col min="21" max="16384" width="10.6666666666667" style="41" customWidth="1"/>
  </cols>
  <sheetData>
    <row r="1" ht="15.75" customHeight="1" spans="1:20">
      <c r="A1" s="3"/>
      <c r="B1" s="92"/>
      <c r="C1" s="92"/>
      <c r="D1" s="3"/>
      <c r="E1" s="3"/>
      <c r="F1" s="3"/>
      <c r="G1" s="3"/>
      <c r="H1" s="3"/>
      <c r="I1" s="3"/>
      <c r="J1" s="3"/>
      <c r="K1" s="3"/>
      <c r="L1" s="3"/>
      <c r="R1" s="4"/>
      <c r="S1" s="4"/>
      <c r="T1" s="4" t="s">
        <v>986</v>
      </c>
    </row>
    <row r="2" ht="41.25" customHeight="1" spans="1:20">
      <c r="A2" s="85" t="s">
        <v>987</v>
      </c>
      <c r="B2" s="78"/>
      <c r="C2" s="78"/>
      <c r="D2" s="5"/>
      <c r="E2" s="5"/>
      <c r="F2" s="5"/>
      <c r="G2" s="5"/>
      <c r="H2" s="5"/>
      <c r="I2" s="5"/>
      <c r="J2" s="5"/>
      <c r="K2" s="5"/>
      <c r="L2" s="5"/>
      <c r="M2" s="78"/>
      <c r="N2" s="5"/>
      <c r="O2" s="5"/>
      <c r="P2" s="78"/>
      <c r="Q2" s="5"/>
      <c r="R2" s="78"/>
      <c r="S2" s="78"/>
      <c r="T2" s="78"/>
    </row>
    <row r="3" ht="18.75" customHeight="1" spans="1:20">
      <c r="A3" s="125" t="s">
        <v>2</v>
      </c>
      <c r="B3" s="95"/>
      <c r="C3" s="95"/>
      <c r="D3" s="8"/>
      <c r="E3" s="8"/>
      <c r="F3" s="8"/>
      <c r="G3" s="8"/>
      <c r="H3" s="8"/>
      <c r="I3" s="8"/>
      <c r="J3" s="8"/>
      <c r="K3" s="8"/>
      <c r="L3" s="8"/>
      <c r="R3" s="9"/>
      <c r="S3" s="9"/>
      <c r="T3" s="130" t="s">
        <v>3</v>
      </c>
    </row>
    <row r="4" ht="15.75" customHeight="1" spans="1:20">
      <c r="A4" s="11" t="s">
        <v>988</v>
      </c>
      <c r="B4" s="96" t="s">
        <v>236</v>
      </c>
      <c r="C4" s="96" t="s">
        <v>989</v>
      </c>
      <c r="D4" s="97" t="s">
        <v>990</v>
      </c>
      <c r="E4" s="97" t="s">
        <v>991</v>
      </c>
      <c r="F4" s="97" t="s">
        <v>992</v>
      </c>
      <c r="G4" s="97" t="s">
        <v>993</v>
      </c>
      <c r="H4" s="97" t="s">
        <v>994</v>
      </c>
      <c r="I4" s="109" t="s">
        <v>243</v>
      </c>
      <c r="J4" s="109"/>
      <c r="K4" s="109"/>
      <c r="L4" s="109"/>
      <c r="M4" s="110"/>
      <c r="N4" s="109"/>
      <c r="O4" s="109"/>
      <c r="P4" s="120"/>
      <c r="Q4" s="109"/>
      <c r="R4" s="110"/>
      <c r="S4" s="120"/>
      <c r="T4" s="121"/>
    </row>
    <row r="5" ht="17.25" customHeight="1" spans="1:20">
      <c r="A5" s="16"/>
      <c r="B5" s="98"/>
      <c r="C5" s="98"/>
      <c r="D5" s="99"/>
      <c r="E5" s="99"/>
      <c r="F5" s="99"/>
      <c r="G5" s="99"/>
      <c r="H5" s="99"/>
      <c r="I5" s="99" t="s">
        <v>56</v>
      </c>
      <c r="J5" s="99" t="s">
        <v>59</v>
      </c>
      <c r="K5" s="99" t="s">
        <v>60</v>
      </c>
      <c r="L5" s="99" t="s">
        <v>61</v>
      </c>
      <c r="M5" s="111" t="s">
        <v>62</v>
      </c>
      <c r="N5" s="112" t="s">
        <v>995</v>
      </c>
      <c r="O5" s="112"/>
      <c r="P5" s="122"/>
      <c r="Q5" s="112"/>
      <c r="R5" s="123"/>
      <c r="S5" s="122"/>
      <c r="T5" s="100"/>
    </row>
    <row r="6" ht="54" customHeight="1" spans="1:20">
      <c r="A6" s="19"/>
      <c r="B6" s="100"/>
      <c r="C6" s="100"/>
      <c r="D6" s="87"/>
      <c r="E6" s="87"/>
      <c r="F6" s="87"/>
      <c r="G6" s="87"/>
      <c r="H6" s="87"/>
      <c r="I6" s="87"/>
      <c r="J6" s="87" t="s">
        <v>58</v>
      </c>
      <c r="K6" s="87"/>
      <c r="L6" s="87"/>
      <c r="M6" s="113"/>
      <c r="N6" s="87" t="s">
        <v>58</v>
      </c>
      <c r="O6" s="87" t="s">
        <v>64</v>
      </c>
      <c r="P6" s="100" t="s">
        <v>66</v>
      </c>
      <c r="Q6" s="87" t="s">
        <v>252</v>
      </c>
      <c r="R6" s="113" t="s">
        <v>67</v>
      </c>
      <c r="S6" s="100" t="s">
        <v>253</v>
      </c>
      <c r="T6" s="100" t="s">
        <v>69</v>
      </c>
    </row>
    <row r="7" ht="18" customHeight="1" spans="1:20">
      <c r="A7" s="126">
        <v>1</v>
      </c>
      <c r="B7" s="127" t="s">
        <v>86</v>
      </c>
      <c r="C7" s="128">
        <v>1</v>
      </c>
      <c r="D7" s="128">
        <v>2</v>
      </c>
      <c r="E7" s="128">
        <v>3</v>
      </c>
      <c r="F7" s="128">
        <v>4</v>
      </c>
      <c r="G7" s="128">
        <v>5</v>
      </c>
      <c r="H7" s="128">
        <v>6</v>
      </c>
      <c r="I7" s="128">
        <v>7</v>
      </c>
      <c r="J7" s="128">
        <v>8</v>
      </c>
      <c r="K7" s="128">
        <v>9</v>
      </c>
      <c r="L7" s="128">
        <v>10</v>
      </c>
      <c r="M7" s="128">
        <v>11</v>
      </c>
      <c r="N7" s="128">
        <v>12</v>
      </c>
      <c r="O7" s="128">
        <v>13</v>
      </c>
      <c r="P7" s="128">
        <v>14</v>
      </c>
      <c r="Q7" s="128">
        <v>15</v>
      </c>
      <c r="R7" s="128">
        <v>16</v>
      </c>
      <c r="S7" s="128">
        <v>17</v>
      </c>
      <c r="T7" s="128">
        <v>18</v>
      </c>
    </row>
    <row r="8" ht="21" customHeight="1" spans="1:20">
      <c r="A8" s="101" t="s">
        <v>71</v>
      </c>
      <c r="B8" s="102" t="s">
        <v>71</v>
      </c>
      <c r="C8" s="102" t="s">
        <v>398</v>
      </c>
      <c r="D8" s="103" t="s">
        <v>996</v>
      </c>
      <c r="E8" s="103" t="s">
        <v>997</v>
      </c>
      <c r="F8" s="103" t="s">
        <v>466</v>
      </c>
      <c r="G8" s="129">
        <v>1</v>
      </c>
      <c r="H8" s="114"/>
      <c r="I8" s="114">
        <v>1251300</v>
      </c>
      <c r="J8" s="114">
        <v>1251300</v>
      </c>
      <c r="K8" s="114"/>
      <c r="L8" s="114"/>
      <c r="M8" s="115"/>
      <c r="N8" s="114"/>
      <c r="O8" s="114"/>
      <c r="P8" s="115"/>
      <c r="Q8" s="114"/>
      <c r="R8" s="115"/>
      <c r="S8" s="115"/>
      <c r="T8" s="115"/>
    </row>
    <row r="9" ht="21" customHeight="1" spans="1:20">
      <c r="A9" s="101" t="s">
        <v>71</v>
      </c>
      <c r="B9" s="102" t="s">
        <v>71</v>
      </c>
      <c r="C9" s="102" t="s">
        <v>998</v>
      </c>
      <c r="D9" s="103" t="s">
        <v>999</v>
      </c>
      <c r="E9" s="103" t="s">
        <v>1000</v>
      </c>
      <c r="F9" s="103" t="s">
        <v>461</v>
      </c>
      <c r="G9" s="129">
        <v>1</v>
      </c>
      <c r="H9" s="114">
        <v>800000</v>
      </c>
      <c r="I9" s="114">
        <v>800000</v>
      </c>
      <c r="J9" s="114"/>
      <c r="K9" s="114"/>
      <c r="L9" s="114"/>
      <c r="M9" s="115"/>
      <c r="N9" s="114">
        <v>800000</v>
      </c>
      <c r="O9" s="114"/>
      <c r="P9" s="115"/>
      <c r="Q9" s="114"/>
      <c r="R9" s="115"/>
      <c r="S9" s="115"/>
      <c r="T9" s="115">
        <v>800000</v>
      </c>
    </row>
    <row r="10" ht="21" customHeight="1" spans="1:20">
      <c r="A10" s="101" t="s">
        <v>71</v>
      </c>
      <c r="B10" s="102" t="s">
        <v>71</v>
      </c>
      <c r="C10" s="102" t="s">
        <v>1001</v>
      </c>
      <c r="D10" s="103" t="s">
        <v>1002</v>
      </c>
      <c r="E10" s="103" t="s">
        <v>1003</v>
      </c>
      <c r="F10" s="103" t="s">
        <v>461</v>
      </c>
      <c r="G10" s="129">
        <v>1</v>
      </c>
      <c r="H10" s="114">
        <v>950000</v>
      </c>
      <c r="I10" s="114">
        <v>950000</v>
      </c>
      <c r="J10" s="114"/>
      <c r="K10" s="114"/>
      <c r="L10" s="114"/>
      <c r="M10" s="115"/>
      <c r="N10" s="114">
        <v>950000</v>
      </c>
      <c r="O10" s="114"/>
      <c r="P10" s="115"/>
      <c r="Q10" s="114"/>
      <c r="R10" s="115"/>
      <c r="S10" s="115"/>
      <c r="T10" s="115">
        <v>950000</v>
      </c>
    </row>
    <row r="11" ht="21" customHeight="1" spans="1:20">
      <c r="A11" s="70" t="s">
        <v>224</v>
      </c>
      <c r="B11" s="104"/>
      <c r="C11" s="104"/>
      <c r="D11" s="105"/>
      <c r="E11" s="105"/>
      <c r="F11" s="105"/>
      <c r="G11" s="74"/>
      <c r="H11" s="115">
        <v>1750000</v>
      </c>
      <c r="I11" s="115">
        <v>3001300</v>
      </c>
      <c r="J11" s="115">
        <v>1251300</v>
      </c>
      <c r="K11" s="115"/>
      <c r="L11" s="115"/>
      <c r="M11" s="115"/>
      <c r="N11" s="115">
        <v>1750000</v>
      </c>
      <c r="O11" s="115"/>
      <c r="P11" s="115"/>
      <c r="Q11" s="115"/>
      <c r="R11" s="115"/>
      <c r="S11" s="115"/>
      <c r="T11" s="115">
        <v>1750000</v>
      </c>
    </row>
  </sheetData>
  <mergeCells count="18">
    <mergeCell ref="A2:T2"/>
    <mergeCell ref="A3:H3"/>
    <mergeCell ref="I4:T4"/>
    <mergeCell ref="N5:T5"/>
    <mergeCell ref="A11:G11"/>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U11"/>
  <sheetViews>
    <sheetView zoomScale="79" zoomScaleNormal="79" topLeftCell="E1" workbookViewId="0">
      <selection activeCell="T30" sqref="S20:T30"/>
    </sheetView>
  </sheetViews>
  <sheetFormatPr defaultColWidth="10.6666666666667" defaultRowHeight="14.25" customHeight="1"/>
  <cols>
    <col min="1" max="1" width="25.625" style="1" hidden="1" customWidth="1"/>
    <col min="2" max="2" width="29.59375" style="41" hidden="1" customWidth="1"/>
    <col min="3" max="3" width="62.375" style="41" customWidth="1"/>
    <col min="4" max="4" width="59.1770833333333" style="41" customWidth="1"/>
    <col min="5" max="5" width="34.3333333333333" style="41" customWidth="1"/>
    <col min="6" max="6" width="26.7291666666667" style="41" hidden="1" customWidth="1"/>
    <col min="7" max="7" width="28.6354166666667" style="41" customWidth="1"/>
    <col min="8" max="8" width="26.8958333333333" style="1" customWidth="1"/>
    <col min="9" max="9" width="45.6666666666667" style="1" customWidth="1"/>
    <col min="10" max="13" width="23.8333333333333" style="1" customWidth="1"/>
    <col min="14" max="14" width="23.8333333333333" style="41" customWidth="1"/>
    <col min="15" max="16" width="23.8333333333333" style="1" customWidth="1"/>
    <col min="17" max="17" width="23.8333333333333" style="41" customWidth="1"/>
    <col min="18" max="18" width="23.8333333333333" style="1" customWidth="1"/>
    <col min="19" max="21" width="23.6666666666667" style="41" customWidth="1"/>
    <col min="22" max="16384" width="10.6666666666667" style="41" customWidth="1"/>
  </cols>
  <sheetData>
    <row r="1" ht="16.5" customHeight="1" spans="1:21">
      <c r="A1" s="91"/>
      <c r="B1" s="92"/>
      <c r="C1" s="92"/>
      <c r="D1" s="92"/>
      <c r="E1" s="92"/>
      <c r="F1" s="92"/>
      <c r="G1" s="92"/>
      <c r="H1" s="91"/>
      <c r="I1" s="91"/>
      <c r="J1" s="91"/>
      <c r="K1" s="91"/>
      <c r="L1" s="91"/>
      <c r="M1" s="91"/>
      <c r="N1" s="106"/>
      <c r="O1" s="107"/>
      <c r="P1" s="107"/>
      <c r="Q1" s="117"/>
      <c r="R1" s="107"/>
      <c r="S1" s="118"/>
      <c r="T1" s="4"/>
      <c r="U1" s="118" t="s">
        <v>1004</v>
      </c>
    </row>
    <row r="2" ht="41.25" customHeight="1" spans="1:21">
      <c r="A2" s="85" t="s">
        <v>1005</v>
      </c>
      <c r="B2" s="78"/>
      <c r="C2" s="78"/>
      <c r="D2" s="78"/>
      <c r="E2" s="78"/>
      <c r="F2" s="78"/>
      <c r="G2" s="78"/>
      <c r="H2" s="93"/>
      <c r="I2" s="93"/>
      <c r="J2" s="93"/>
      <c r="K2" s="93"/>
      <c r="L2" s="93"/>
      <c r="M2" s="93"/>
      <c r="N2" s="108"/>
      <c r="O2" s="93"/>
      <c r="P2" s="93"/>
      <c r="Q2" s="78"/>
      <c r="R2" s="93"/>
      <c r="S2" s="108"/>
      <c r="T2" s="78"/>
      <c r="U2" s="78"/>
    </row>
    <row r="3" ht="31" customHeight="1" spans="1:21">
      <c r="A3" s="94" t="s">
        <v>2</v>
      </c>
      <c r="B3" s="95"/>
      <c r="C3" s="95"/>
      <c r="D3" s="95"/>
      <c r="E3" s="95"/>
      <c r="F3" s="95"/>
      <c r="G3" s="95"/>
      <c r="H3" s="86"/>
      <c r="I3" s="86"/>
      <c r="J3" s="86"/>
      <c r="K3" s="86"/>
      <c r="L3" s="86"/>
      <c r="M3" s="86"/>
      <c r="N3" s="106"/>
      <c r="O3" s="107"/>
      <c r="P3" s="107"/>
      <c r="Q3" s="117"/>
      <c r="R3" s="107"/>
      <c r="S3" s="119"/>
      <c r="T3" s="9"/>
      <c r="U3" s="118" t="s">
        <v>3</v>
      </c>
    </row>
    <row r="4" ht="24" customHeight="1" spans="1:21">
      <c r="A4" s="11" t="s">
        <v>988</v>
      </c>
      <c r="B4" s="96" t="s">
        <v>236</v>
      </c>
      <c r="C4" s="96" t="s">
        <v>1006</v>
      </c>
      <c r="D4" s="96" t="s">
        <v>1007</v>
      </c>
      <c r="E4" s="96" t="s">
        <v>1008</v>
      </c>
      <c r="F4" s="96" t="s">
        <v>1009</v>
      </c>
      <c r="G4" s="96" t="s">
        <v>1010</v>
      </c>
      <c r="H4" s="97" t="s">
        <v>1011</v>
      </c>
      <c r="I4" s="97" t="s">
        <v>1012</v>
      </c>
      <c r="J4" s="109" t="s">
        <v>243</v>
      </c>
      <c r="K4" s="109"/>
      <c r="L4" s="109"/>
      <c r="M4" s="109"/>
      <c r="N4" s="110"/>
      <c r="O4" s="109"/>
      <c r="P4" s="109"/>
      <c r="Q4" s="120"/>
      <c r="R4" s="109"/>
      <c r="S4" s="110"/>
      <c r="T4" s="120"/>
      <c r="U4" s="121"/>
    </row>
    <row r="5" ht="24" customHeight="1" spans="1:21">
      <c r="A5" s="16"/>
      <c r="B5" s="98"/>
      <c r="C5" s="98"/>
      <c r="D5" s="98"/>
      <c r="E5" s="98"/>
      <c r="F5" s="98"/>
      <c r="G5" s="98"/>
      <c r="H5" s="99"/>
      <c r="I5" s="99"/>
      <c r="J5" s="99" t="s">
        <v>56</v>
      </c>
      <c r="K5" s="99" t="s">
        <v>59</v>
      </c>
      <c r="L5" s="99" t="s">
        <v>1013</v>
      </c>
      <c r="M5" s="99" t="s">
        <v>61</v>
      </c>
      <c r="N5" s="111" t="s">
        <v>1014</v>
      </c>
      <c r="O5" s="112" t="s">
        <v>995</v>
      </c>
      <c r="P5" s="112"/>
      <c r="Q5" s="122"/>
      <c r="R5" s="112"/>
      <c r="S5" s="123"/>
      <c r="T5" s="122"/>
      <c r="U5" s="100"/>
    </row>
    <row r="6" ht="54" customHeight="1" spans="1:21">
      <c r="A6" s="19"/>
      <c r="B6" s="100"/>
      <c r="C6" s="100"/>
      <c r="D6" s="100"/>
      <c r="E6" s="100"/>
      <c r="F6" s="100"/>
      <c r="G6" s="100"/>
      <c r="H6" s="87"/>
      <c r="I6" s="87"/>
      <c r="J6" s="87"/>
      <c r="K6" s="87" t="s">
        <v>58</v>
      </c>
      <c r="L6" s="87"/>
      <c r="M6" s="87"/>
      <c r="N6" s="113"/>
      <c r="O6" s="87" t="s">
        <v>58</v>
      </c>
      <c r="P6" s="87" t="s">
        <v>64</v>
      </c>
      <c r="Q6" s="100" t="s">
        <v>66</v>
      </c>
      <c r="R6" s="87" t="s">
        <v>65</v>
      </c>
      <c r="S6" s="113" t="s">
        <v>67</v>
      </c>
      <c r="T6" s="100" t="s">
        <v>253</v>
      </c>
      <c r="U6" s="100" t="s">
        <v>69</v>
      </c>
    </row>
    <row r="7" ht="17.25" customHeight="1" spans="1:21">
      <c r="A7" s="20">
        <v>1</v>
      </c>
      <c r="B7" s="100">
        <v>2</v>
      </c>
      <c r="C7" s="20">
        <v>1</v>
      </c>
      <c r="D7" s="20">
        <v>2</v>
      </c>
      <c r="E7" s="20">
        <v>3</v>
      </c>
      <c r="F7" s="20">
        <v>4</v>
      </c>
      <c r="G7" s="20">
        <v>4</v>
      </c>
      <c r="H7" s="20">
        <v>5</v>
      </c>
      <c r="I7" s="20">
        <v>6</v>
      </c>
      <c r="J7" s="20">
        <v>7</v>
      </c>
      <c r="K7" s="20">
        <v>8</v>
      </c>
      <c r="L7" s="20">
        <v>9</v>
      </c>
      <c r="M7" s="20">
        <v>10</v>
      </c>
      <c r="N7" s="20">
        <v>11</v>
      </c>
      <c r="O7" s="20">
        <v>12</v>
      </c>
      <c r="P7" s="20">
        <v>13</v>
      </c>
      <c r="Q7" s="20">
        <v>14</v>
      </c>
      <c r="R7" s="20">
        <v>15</v>
      </c>
      <c r="S7" s="20">
        <v>16</v>
      </c>
      <c r="T7" s="20">
        <v>17</v>
      </c>
      <c r="U7" s="20">
        <v>18</v>
      </c>
    </row>
    <row r="8" ht="21" customHeight="1" spans="1:21">
      <c r="A8" s="101" t="s">
        <v>71</v>
      </c>
      <c r="B8" s="102" t="s">
        <v>71</v>
      </c>
      <c r="C8" s="102" t="s">
        <v>390</v>
      </c>
      <c r="D8" s="102" t="s">
        <v>1015</v>
      </c>
      <c r="E8" s="102" t="s">
        <v>1016</v>
      </c>
      <c r="F8" s="102" t="s">
        <v>78</v>
      </c>
      <c r="G8" s="102" t="s">
        <v>1017</v>
      </c>
      <c r="H8" s="103" t="s">
        <v>149</v>
      </c>
      <c r="I8" s="103" t="s">
        <v>1018</v>
      </c>
      <c r="J8" s="114">
        <v>300000</v>
      </c>
      <c r="K8" s="114"/>
      <c r="L8" s="114">
        <v>300000</v>
      </c>
      <c r="M8" s="114"/>
      <c r="N8" s="115"/>
      <c r="O8" s="114"/>
      <c r="P8" s="114"/>
      <c r="Q8" s="124" t="s">
        <v>479</v>
      </c>
      <c r="R8" s="114"/>
      <c r="S8" s="115"/>
      <c r="T8" s="115"/>
      <c r="U8" s="115"/>
    </row>
    <row r="9" ht="21" customHeight="1" spans="1:21">
      <c r="A9" s="101" t="s">
        <v>71</v>
      </c>
      <c r="B9" s="102" t="s">
        <v>71</v>
      </c>
      <c r="C9" s="102" t="s">
        <v>396</v>
      </c>
      <c r="D9" s="102" t="s">
        <v>1019</v>
      </c>
      <c r="E9" s="102" t="s">
        <v>1020</v>
      </c>
      <c r="F9" s="102" t="s">
        <v>78</v>
      </c>
      <c r="G9" s="102" t="s">
        <v>1017</v>
      </c>
      <c r="H9" s="103" t="s">
        <v>149</v>
      </c>
      <c r="I9" s="103" t="s">
        <v>1021</v>
      </c>
      <c r="J9" s="114">
        <v>194000</v>
      </c>
      <c r="K9" s="114"/>
      <c r="L9" s="114">
        <v>194000</v>
      </c>
      <c r="M9" s="114"/>
      <c r="N9" s="115"/>
      <c r="O9" s="114"/>
      <c r="P9" s="114"/>
      <c r="Q9" s="124" t="s">
        <v>479</v>
      </c>
      <c r="R9" s="114"/>
      <c r="S9" s="115"/>
      <c r="T9" s="115"/>
      <c r="U9" s="115"/>
    </row>
    <row r="10" ht="21" customHeight="1" spans="1:21">
      <c r="A10" s="101" t="s">
        <v>71</v>
      </c>
      <c r="B10" s="102" t="s">
        <v>71</v>
      </c>
      <c r="C10" s="102" t="s">
        <v>998</v>
      </c>
      <c r="D10" s="102" t="s">
        <v>1022</v>
      </c>
      <c r="E10" s="102" t="s">
        <v>1023</v>
      </c>
      <c r="F10" s="102" t="s">
        <v>78</v>
      </c>
      <c r="G10" s="102" t="s">
        <v>1017</v>
      </c>
      <c r="H10" s="103" t="s">
        <v>149</v>
      </c>
      <c r="I10" s="103" t="s">
        <v>1024</v>
      </c>
      <c r="J10" s="114">
        <v>800000</v>
      </c>
      <c r="K10" s="114"/>
      <c r="L10" s="114"/>
      <c r="M10" s="114"/>
      <c r="N10" s="115"/>
      <c r="O10" s="114">
        <v>800000</v>
      </c>
      <c r="P10" s="114"/>
      <c r="Q10" s="124" t="s">
        <v>479</v>
      </c>
      <c r="R10" s="114"/>
      <c r="S10" s="115"/>
      <c r="T10" s="115"/>
      <c r="U10" s="115">
        <v>800000</v>
      </c>
    </row>
    <row r="11" ht="21" customHeight="1" spans="1:21">
      <c r="A11" s="70" t="s">
        <v>224</v>
      </c>
      <c r="B11" s="104"/>
      <c r="C11" s="104"/>
      <c r="D11" s="104"/>
      <c r="E11" s="104"/>
      <c r="F11" s="104"/>
      <c r="G11" s="104"/>
      <c r="H11" s="105"/>
      <c r="I11" s="116"/>
      <c r="J11" s="115">
        <v>1294000</v>
      </c>
      <c r="K11" s="115"/>
      <c r="L11" s="115">
        <v>494000</v>
      </c>
      <c r="M11" s="115"/>
      <c r="N11" s="115"/>
      <c r="O11" s="115">
        <v>800000</v>
      </c>
      <c r="P11" s="115"/>
      <c r="Q11" s="124" t="s">
        <v>479</v>
      </c>
      <c r="R11" s="115"/>
      <c r="S11" s="115"/>
      <c r="T11" s="115"/>
      <c r="U11" s="115">
        <v>800000</v>
      </c>
    </row>
  </sheetData>
  <mergeCells count="19">
    <mergeCell ref="A2:U2"/>
    <mergeCell ref="A3:I3"/>
    <mergeCell ref="J4:U4"/>
    <mergeCell ref="O5:U5"/>
    <mergeCell ref="A11:I11"/>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9"/>
  <sheetViews>
    <sheetView workbookViewId="0">
      <selection activeCell="B15" sqref="B15"/>
    </sheetView>
  </sheetViews>
  <sheetFormatPr defaultColWidth="10.6666666666667" defaultRowHeight="14.25" customHeight="1" outlineLevelCol="3"/>
  <cols>
    <col min="1" max="1" width="44" style="1" customWidth="1"/>
    <col min="2" max="4" width="23.3333333333333" style="1" customWidth="1"/>
    <col min="5" max="16384" width="10.6666666666667" style="41" customWidth="1"/>
  </cols>
  <sheetData>
    <row r="1" ht="17.25" customHeight="1" spans="1:4">
      <c r="A1" s="3"/>
      <c r="B1" s="3"/>
      <c r="C1" s="3"/>
      <c r="D1" s="4" t="s">
        <v>1025</v>
      </c>
    </row>
    <row r="2" ht="41.25" customHeight="1" spans="1:4">
      <c r="A2" s="85" t="s">
        <v>1026</v>
      </c>
      <c r="B2" s="5"/>
      <c r="C2" s="5"/>
      <c r="D2" s="5"/>
    </row>
    <row r="3" ht="18" customHeight="1" spans="1:4">
      <c r="A3" s="1" t="s">
        <v>2</v>
      </c>
      <c r="B3" s="86"/>
      <c r="C3" s="86"/>
      <c r="D3" s="9" t="s">
        <v>3</v>
      </c>
    </row>
    <row r="4" ht="19.5" customHeight="1" spans="1:4">
      <c r="A4" s="29" t="s">
        <v>1027</v>
      </c>
      <c r="B4" s="12" t="s">
        <v>243</v>
      </c>
      <c r="C4" s="13"/>
      <c r="D4" s="14"/>
    </row>
    <row r="5" ht="40.5" customHeight="1" spans="1:4">
      <c r="A5" s="20"/>
      <c r="B5" s="20" t="s">
        <v>56</v>
      </c>
      <c r="C5" s="87" t="s">
        <v>59</v>
      </c>
      <c r="D5" s="87" t="s">
        <v>1013</v>
      </c>
    </row>
    <row r="6" ht="19.5" customHeight="1" spans="1:4">
      <c r="A6" s="21">
        <v>1</v>
      </c>
      <c r="B6" s="88">
        <v>2</v>
      </c>
      <c r="C6" s="89">
        <v>3</v>
      </c>
      <c r="D6" s="89">
        <v>4</v>
      </c>
    </row>
    <row r="7" ht="19.5" customHeight="1" spans="1:4">
      <c r="A7" s="31" t="s">
        <v>1028</v>
      </c>
      <c r="B7" s="90" t="s">
        <v>1028</v>
      </c>
      <c r="C7" s="69" t="s">
        <v>1028</v>
      </c>
      <c r="D7" s="69" t="s">
        <v>1028</v>
      </c>
    </row>
    <row r="8" ht="19.5" customHeight="1" spans="1:4">
      <c r="A8" s="82" t="s">
        <v>1028</v>
      </c>
      <c r="B8" s="90" t="s">
        <v>1028</v>
      </c>
      <c r="C8" s="69" t="s">
        <v>1028</v>
      </c>
      <c r="D8" s="69" t="s">
        <v>1028</v>
      </c>
    </row>
    <row r="9" ht="18" customHeight="1" spans="1:1">
      <c r="A9" s="75" t="s">
        <v>1029</v>
      </c>
    </row>
  </sheetData>
  <mergeCells count="3">
    <mergeCell ref="A2:D2"/>
    <mergeCell ref="B4:D4"/>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C13" sqref="C13"/>
    </sheetView>
  </sheetViews>
  <sheetFormatPr defaultColWidth="10.6666666666667" defaultRowHeight="12" customHeight="1" outlineLevelRow="7"/>
  <cols>
    <col min="1" max="1" width="40" style="75" customWidth="1"/>
    <col min="2" max="2" width="33.8333333333333" style="75" customWidth="1"/>
    <col min="3" max="5" width="27.5" style="75" customWidth="1"/>
    <col min="6" max="6" width="13.1666666666667" style="41" customWidth="1"/>
    <col min="7" max="7" width="29.3333333333333" style="75" customWidth="1"/>
    <col min="8" max="8" width="18.1666666666667" style="41" customWidth="1"/>
    <col min="9" max="9" width="15.6666666666667" style="41" customWidth="1"/>
    <col min="10" max="10" width="22" style="75" customWidth="1"/>
    <col min="11" max="16384" width="10.6666666666667" style="41" customWidth="1"/>
  </cols>
  <sheetData>
    <row r="1" ht="16.5" customHeight="1" spans="10:10">
      <c r="J1" s="4" t="s">
        <v>1030</v>
      </c>
    </row>
    <row r="2" ht="41.25" customHeight="1" spans="1:10">
      <c r="A2" s="77" t="s">
        <v>1031</v>
      </c>
      <c r="B2" s="5"/>
      <c r="C2" s="5"/>
      <c r="D2" s="5"/>
      <c r="E2" s="5"/>
      <c r="F2" s="78"/>
      <c r="G2" s="5"/>
      <c r="H2" s="78"/>
      <c r="I2" s="78"/>
      <c r="J2" s="5"/>
    </row>
    <row r="3" ht="17.25" customHeight="1" spans="1:1">
      <c r="A3" s="79" t="s">
        <v>2</v>
      </c>
    </row>
    <row r="4" ht="44.25" customHeight="1" spans="1:10">
      <c r="A4" s="80" t="s">
        <v>1027</v>
      </c>
      <c r="B4" s="80" t="s">
        <v>438</v>
      </c>
      <c r="C4" s="80" t="s">
        <v>439</v>
      </c>
      <c r="D4" s="80" t="s">
        <v>440</v>
      </c>
      <c r="E4" s="80" t="s">
        <v>441</v>
      </c>
      <c r="F4" s="81" t="s">
        <v>442</v>
      </c>
      <c r="G4" s="80" t="s">
        <v>443</v>
      </c>
      <c r="H4" s="81" t="s">
        <v>444</v>
      </c>
      <c r="I4" s="81" t="s">
        <v>445</v>
      </c>
      <c r="J4" s="80" t="s">
        <v>446</v>
      </c>
    </row>
    <row r="5" ht="14.25" customHeight="1" spans="1:10">
      <c r="A5" s="80">
        <v>1</v>
      </c>
      <c r="B5" s="80">
        <v>2</v>
      </c>
      <c r="C5" s="80">
        <v>3</v>
      </c>
      <c r="D5" s="80">
        <v>4</v>
      </c>
      <c r="E5" s="80">
        <v>5</v>
      </c>
      <c r="F5" s="81">
        <v>6</v>
      </c>
      <c r="G5" s="80">
        <v>7</v>
      </c>
      <c r="H5" s="81">
        <v>8</v>
      </c>
      <c r="I5" s="81">
        <v>9</v>
      </c>
      <c r="J5" s="80">
        <v>10</v>
      </c>
    </row>
    <row r="6" ht="42" customHeight="1" spans="1:10">
      <c r="A6" s="31" t="s">
        <v>1028</v>
      </c>
      <c r="B6" s="82"/>
      <c r="C6" s="82"/>
      <c r="D6" s="82"/>
      <c r="E6" s="83"/>
      <c r="F6" s="84"/>
      <c r="G6" s="83"/>
      <c r="H6" s="84"/>
      <c r="I6" s="84"/>
      <c r="J6" s="83"/>
    </row>
    <row r="7" ht="42.75" customHeight="1" spans="1:10">
      <c r="A7" s="22" t="s">
        <v>1028</v>
      </c>
      <c r="B7" s="22" t="s">
        <v>1028</v>
      </c>
      <c r="C7" s="22" t="s">
        <v>1028</v>
      </c>
      <c r="D7" s="22" t="s">
        <v>1028</v>
      </c>
      <c r="E7" s="31" t="s">
        <v>1028</v>
      </c>
      <c r="F7" s="22" t="s">
        <v>1028</v>
      </c>
      <c r="G7" s="31" t="s">
        <v>1028</v>
      </c>
      <c r="H7" s="22" t="s">
        <v>1028</v>
      </c>
      <c r="I7" s="22" t="s">
        <v>1028</v>
      </c>
      <c r="J7" s="31" t="s">
        <v>1028</v>
      </c>
    </row>
    <row r="8" ht="21" customHeight="1" spans="1:1">
      <c r="A8" s="75" t="s">
        <v>1032</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9"/>
  <sheetViews>
    <sheetView workbookViewId="0">
      <selection activeCell="F40" sqref="E40:F60"/>
    </sheetView>
  </sheetViews>
  <sheetFormatPr defaultColWidth="12.1666666666667" defaultRowHeight="14.25" customHeight="1"/>
  <cols>
    <col min="1" max="1" width="39.3333333333333" style="40" customWidth="1"/>
    <col min="2" max="3" width="39.3333333333333" style="41" customWidth="1"/>
    <col min="4" max="4" width="53.1666666666667" style="40" customWidth="1"/>
    <col min="5" max="5" width="32.1666666666667" style="40" customWidth="1"/>
    <col min="6" max="6" width="25.3333333333333" style="40" customWidth="1"/>
    <col min="7" max="8" width="30.6666666666667" style="41" customWidth="1"/>
    <col min="9" max="9" width="30.6666666666667" style="40" customWidth="1"/>
    <col min="10" max="16384" width="12.1666666666667" style="41" customWidth="1"/>
  </cols>
  <sheetData>
    <row r="1" customHeight="1" spans="1:9">
      <c r="A1" s="42" t="s">
        <v>1033</v>
      </c>
      <c r="B1" s="43"/>
      <c r="C1" s="43"/>
      <c r="D1" s="44"/>
      <c r="E1" s="44"/>
      <c r="F1" s="44"/>
      <c r="G1" s="43"/>
      <c r="H1" s="43"/>
      <c r="I1" s="44"/>
    </row>
    <row r="2" ht="41.25" customHeight="1" spans="1:9">
      <c r="A2" s="45" t="s">
        <v>1034</v>
      </c>
      <c r="B2" s="43"/>
      <c r="C2" s="43"/>
      <c r="D2" s="44"/>
      <c r="E2" s="44"/>
      <c r="F2" s="44"/>
      <c r="G2" s="43"/>
      <c r="H2" s="43"/>
      <c r="I2" s="44"/>
    </row>
    <row r="3" customHeight="1" spans="1:9">
      <c r="A3" s="46" t="s">
        <v>2</v>
      </c>
      <c r="B3" s="47"/>
      <c r="C3" s="47"/>
      <c r="D3" s="48"/>
      <c r="E3" s="42" t="s">
        <v>3</v>
      </c>
      <c r="F3" s="44"/>
      <c r="G3" s="43"/>
      <c r="H3" s="43"/>
      <c r="I3" s="44"/>
    </row>
    <row r="4" ht="28.5" customHeight="1" spans="1:9">
      <c r="A4" s="49" t="s">
        <v>988</v>
      </c>
      <c r="B4" s="50" t="s">
        <v>236</v>
      </c>
      <c r="C4" s="51" t="s">
        <v>1035</v>
      </c>
      <c r="D4" s="49" t="s">
        <v>1036</v>
      </c>
      <c r="E4" s="49" t="s">
        <v>1037</v>
      </c>
      <c r="F4" s="49" t="s">
        <v>1038</v>
      </c>
      <c r="G4" s="52" t="s">
        <v>1039</v>
      </c>
      <c r="H4" s="53"/>
      <c r="I4" s="76"/>
    </row>
    <row r="5" ht="21" customHeight="1" spans="1:9">
      <c r="A5" s="54"/>
      <c r="B5" s="55"/>
      <c r="C5" s="55"/>
      <c r="D5" s="56"/>
      <c r="E5" s="55"/>
      <c r="F5" s="55"/>
      <c r="G5" s="57" t="s">
        <v>993</v>
      </c>
      <c r="H5" s="57" t="s">
        <v>1040</v>
      </c>
      <c r="I5" s="57" t="s">
        <v>1041</v>
      </c>
    </row>
    <row r="6" ht="17.25" customHeight="1" spans="1:9">
      <c r="A6" s="58" t="s">
        <v>85</v>
      </c>
      <c r="B6" s="59"/>
      <c r="C6" s="60" t="s">
        <v>86</v>
      </c>
      <c r="D6" s="58" t="s">
        <v>87</v>
      </c>
      <c r="E6" s="61" t="s">
        <v>88</v>
      </c>
      <c r="F6" s="58" t="s">
        <v>89</v>
      </c>
      <c r="G6" s="60" t="s">
        <v>90</v>
      </c>
      <c r="H6" s="62" t="s">
        <v>91</v>
      </c>
      <c r="I6" s="61" t="s">
        <v>92</v>
      </c>
    </row>
    <row r="7" ht="19.5" customHeight="1" spans="1:9">
      <c r="A7" s="63" t="s">
        <v>1028</v>
      </c>
      <c r="B7" s="64" t="s">
        <v>1028</v>
      </c>
      <c r="C7" s="64" t="s">
        <v>1028</v>
      </c>
      <c r="D7" s="65" t="s">
        <v>1028</v>
      </c>
      <c r="E7" s="66" t="s">
        <v>1028</v>
      </c>
      <c r="F7" s="67" t="s">
        <v>1028</v>
      </c>
      <c r="G7" s="68" t="s">
        <v>1028</v>
      </c>
      <c r="H7" s="69" t="s">
        <v>1028</v>
      </c>
      <c r="I7" s="69" t="s">
        <v>1028</v>
      </c>
    </row>
    <row r="8" ht="19.5" customHeight="1" spans="1:9">
      <c r="A8" s="70" t="s">
        <v>56</v>
      </c>
      <c r="B8" s="71"/>
      <c r="C8" s="71"/>
      <c r="D8" s="72"/>
      <c r="E8" s="73"/>
      <c r="F8" s="74"/>
      <c r="G8" s="68" t="s">
        <v>1028</v>
      </c>
      <c r="H8" s="69" t="s">
        <v>1028</v>
      </c>
      <c r="I8" s="69" t="s">
        <v>1028</v>
      </c>
    </row>
    <row r="9" customHeight="1" spans="1:1">
      <c r="A9" s="75" t="s">
        <v>1042</v>
      </c>
    </row>
  </sheetData>
  <mergeCells count="12">
    <mergeCell ref="A1:I1"/>
    <mergeCell ref="A2:I2"/>
    <mergeCell ref="A3:C3"/>
    <mergeCell ref="E3:I3"/>
    <mergeCell ref="G4:I4"/>
    <mergeCell ref="A8:F8"/>
    <mergeCell ref="A4:A5"/>
    <mergeCell ref="B4:B5"/>
    <mergeCell ref="C4:C5"/>
    <mergeCell ref="D4:D5"/>
    <mergeCell ref="E4:E5"/>
    <mergeCell ref="F4:F5"/>
  </mergeCells>
  <pageMargins left="0.697916666666667" right="0.697916666666667" top="0.75" bottom="0.75" header="0.291666666666667" footer="0.291666666666667"/>
  <pageSetup paperSize="9" orientation="portrait"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20"/>
  <sheetViews>
    <sheetView workbookViewId="0">
      <selection activeCell="A2" sqref="A2:K2"/>
    </sheetView>
  </sheetViews>
  <sheetFormatPr defaultColWidth="10.6666666666667" defaultRowHeight="14.25" customHeight="1"/>
  <cols>
    <col min="1" max="1" width="15.625" style="1" customWidth="1"/>
    <col min="2" max="2" width="71.6666666666667" style="1" customWidth="1"/>
    <col min="3" max="3" width="27.8333333333333" style="1" customWidth="1"/>
    <col min="4" max="4" width="13" style="1" customWidth="1"/>
    <col min="5" max="5" width="20.6666666666667" style="1" customWidth="1"/>
    <col min="6" max="6" width="11.5" style="1" customWidth="1"/>
    <col min="7" max="7" width="20.6666666666667" style="1" customWidth="1"/>
    <col min="8" max="11" width="27" style="1" customWidth="1"/>
    <col min="12" max="16384" width="10.6666666666667" style="1" customWidth="1"/>
  </cols>
  <sheetData>
    <row r="1" customHeight="1" spans="4:11">
      <c r="D1" s="2"/>
      <c r="E1" s="2"/>
      <c r="F1" s="2"/>
      <c r="G1" s="2"/>
      <c r="H1" s="3"/>
      <c r="I1" s="3"/>
      <c r="J1" s="3"/>
      <c r="K1" s="4" t="s">
        <v>1043</v>
      </c>
    </row>
    <row r="2" ht="41.25" customHeight="1" spans="1:11">
      <c r="A2" s="5" t="s">
        <v>1044</v>
      </c>
      <c r="B2" s="5"/>
      <c r="C2" s="5"/>
      <c r="D2" s="5"/>
      <c r="E2" s="5"/>
      <c r="F2" s="5"/>
      <c r="G2" s="5"/>
      <c r="H2" s="5"/>
      <c r="I2" s="5"/>
      <c r="J2" s="5"/>
      <c r="K2" s="5"/>
    </row>
    <row r="3" ht="21" customHeight="1" spans="1:11">
      <c r="A3" s="6" t="s">
        <v>2</v>
      </c>
      <c r="B3" s="7"/>
      <c r="C3" s="7"/>
      <c r="D3" s="7"/>
      <c r="E3" s="7"/>
      <c r="F3" s="7"/>
      <c r="G3" s="7"/>
      <c r="H3" s="8"/>
      <c r="I3" s="8"/>
      <c r="J3" s="8"/>
      <c r="K3" s="9" t="s">
        <v>3</v>
      </c>
    </row>
    <row r="4" ht="21.75" customHeight="1" spans="1:11">
      <c r="A4" s="10" t="s">
        <v>347</v>
      </c>
      <c r="B4" s="10" t="s">
        <v>238</v>
      </c>
      <c r="C4" s="10" t="s">
        <v>235</v>
      </c>
      <c r="D4" s="11" t="s">
        <v>239</v>
      </c>
      <c r="E4" s="11" t="s">
        <v>240</v>
      </c>
      <c r="F4" s="11" t="s">
        <v>348</v>
      </c>
      <c r="G4" s="11" t="s">
        <v>349</v>
      </c>
      <c r="H4" s="29" t="s">
        <v>56</v>
      </c>
      <c r="I4" s="12" t="s">
        <v>1045</v>
      </c>
      <c r="J4" s="13"/>
      <c r="K4" s="14"/>
    </row>
    <row r="5" ht="21.75" customHeight="1" spans="1:11">
      <c r="A5" s="15"/>
      <c r="B5" s="15"/>
      <c r="C5" s="15"/>
      <c r="D5" s="16"/>
      <c r="E5" s="16"/>
      <c r="F5" s="16"/>
      <c r="G5" s="16"/>
      <c r="H5" s="30"/>
      <c r="I5" s="11" t="s">
        <v>59</v>
      </c>
      <c r="J5" s="11" t="s">
        <v>60</v>
      </c>
      <c r="K5" s="11" t="s">
        <v>61</v>
      </c>
    </row>
    <row r="6" ht="40.5" customHeight="1" spans="1:11">
      <c r="A6" s="18"/>
      <c r="B6" s="18"/>
      <c r="C6" s="18"/>
      <c r="D6" s="19"/>
      <c r="E6" s="19"/>
      <c r="F6" s="19"/>
      <c r="G6" s="19"/>
      <c r="H6" s="20"/>
      <c r="I6" s="19" t="s">
        <v>58</v>
      </c>
      <c r="J6" s="19"/>
      <c r="K6" s="19"/>
    </row>
    <row r="7" ht="15" customHeight="1" spans="1:11">
      <c r="A7" s="21">
        <v>1</v>
      </c>
      <c r="B7" s="21">
        <v>2</v>
      </c>
      <c r="C7" s="21">
        <v>3</v>
      </c>
      <c r="D7" s="21">
        <v>4</v>
      </c>
      <c r="E7" s="21">
        <v>5</v>
      </c>
      <c r="F7" s="21">
        <v>6</v>
      </c>
      <c r="G7" s="21">
        <v>7</v>
      </c>
      <c r="H7" s="21">
        <v>8</v>
      </c>
      <c r="I7" s="21">
        <v>9</v>
      </c>
      <c r="J7" s="37">
        <v>10</v>
      </c>
      <c r="K7" s="37">
        <v>11</v>
      </c>
    </row>
    <row r="8" ht="27" customHeight="1" spans="1:11">
      <c r="A8" s="31"/>
      <c r="B8" s="22" t="s">
        <v>410</v>
      </c>
      <c r="C8" s="31"/>
      <c r="D8" s="31"/>
      <c r="E8" s="31"/>
      <c r="F8" s="31"/>
      <c r="G8" s="31"/>
      <c r="H8" s="32">
        <v>770000</v>
      </c>
      <c r="I8" s="32">
        <v>770000</v>
      </c>
      <c r="J8" s="32"/>
      <c r="K8" s="38"/>
    </row>
    <row r="9" ht="22" customHeight="1" spans="1:11">
      <c r="A9" s="33" t="s">
        <v>372</v>
      </c>
      <c r="B9" s="22" t="s">
        <v>410</v>
      </c>
      <c r="C9" s="22" t="s">
        <v>71</v>
      </c>
      <c r="D9" s="22" t="s">
        <v>161</v>
      </c>
      <c r="E9" s="22" t="s">
        <v>399</v>
      </c>
      <c r="F9" s="22" t="s">
        <v>313</v>
      </c>
      <c r="G9" s="22" t="s">
        <v>314</v>
      </c>
      <c r="H9" s="24">
        <v>770000</v>
      </c>
      <c r="I9" s="24">
        <v>770000</v>
      </c>
      <c r="J9" s="24"/>
      <c r="K9" s="39"/>
    </row>
    <row r="10" ht="18.75" customHeight="1" spans="1:11">
      <c r="A10" s="25"/>
      <c r="B10" s="22" t="s">
        <v>404</v>
      </c>
      <c r="C10" s="25"/>
      <c r="D10" s="25"/>
      <c r="E10" s="25"/>
      <c r="F10" s="25"/>
      <c r="G10" s="25"/>
      <c r="H10" s="32">
        <v>60000</v>
      </c>
      <c r="I10" s="32">
        <v>60000</v>
      </c>
      <c r="J10" s="32"/>
      <c r="K10" s="25"/>
    </row>
    <row r="11" ht="18.75" customHeight="1" spans="1:11">
      <c r="A11" s="33" t="s">
        <v>352</v>
      </c>
      <c r="B11" s="22" t="s">
        <v>404</v>
      </c>
      <c r="C11" s="22" t="s">
        <v>71</v>
      </c>
      <c r="D11" s="22" t="s">
        <v>167</v>
      </c>
      <c r="E11" s="22" t="s">
        <v>400</v>
      </c>
      <c r="F11" s="22" t="s">
        <v>300</v>
      </c>
      <c r="G11" s="22" t="s">
        <v>301</v>
      </c>
      <c r="H11" s="24">
        <v>60000</v>
      </c>
      <c r="I11" s="24">
        <v>60000</v>
      </c>
      <c r="J11" s="24"/>
      <c r="K11" s="25"/>
    </row>
    <row r="12" ht="24" customHeight="1" spans="1:11">
      <c r="A12" s="25"/>
      <c r="B12" s="22" t="s">
        <v>407</v>
      </c>
      <c r="C12" s="25"/>
      <c r="D12" s="25"/>
      <c r="E12" s="25"/>
      <c r="F12" s="25"/>
      <c r="G12" s="25"/>
      <c r="H12" s="32">
        <v>260000</v>
      </c>
      <c r="I12" s="32">
        <v>260000</v>
      </c>
      <c r="J12" s="32"/>
      <c r="K12" s="25"/>
    </row>
    <row r="13" ht="24" customHeight="1" spans="1:11">
      <c r="A13" s="33" t="s">
        <v>372</v>
      </c>
      <c r="B13" s="22" t="s">
        <v>407</v>
      </c>
      <c r="C13" s="22" t="s">
        <v>71</v>
      </c>
      <c r="D13" s="22" t="s">
        <v>161</v>
      </c>
      <c r="E13" s="22" t="s">
        <v>399</v>
      </c>
      <c r="F13" s="22" t="s">
        <v>313</v>
      </c>
      <c r="G13" s="22" t="s">
        <v>314</v>
      </c>
      <c r="H13" s="24">
        <v>260000</v>
      </c>
      <c r="I13" s="24">
        <v>260000</v>
      </c>
      <c r="J13" s="24"/>
      <c r="K13" s="25"/>
    </row>
    <row r="14" ht="28" customHeight="1" spans="1:11">
      <c r="A14" s="25"/>
      <c r="B14" s="22" t="s">
        <v>408</v>
      </c>
      <c r="C14" s="25"/>
      <c r="D14" s="25"/>
      <c r="E14" s="25"/>
      <c r="F14" s="25"/>
      <c r="G14" s="25"/>
      <c r="H14" s="32">
        <v>40000</v>
      </c>
      <c r="I14" s="32">
        <v>40000</v>
      </c>
      <c r="J14" s="32"/>
      <c r="K14" s="25"/>
    </row>
    <row r="15" ht="25" customHeight="1" spans="1:11">
      <c r="A15" s="33" t="s">
        <v>372</v>
      </c>
      <c r="B15" s="22" t="s">
        <v>408</v>
      </c>
      <c r="C15" s="22" t="s">
        <v>71</v>
      </c>
      <c r="D15" s="22" t="s">
        <v>157</v>
      </c>
      <c r="E15" s="22" t="s">
        <v>409</v>
      </c>
      <c r="F15" s="22" t="s">
        <v>300</v>
      </c>
      <c r="G15" s="22" t="s">
        <v>301</v>
      </c>
      <c r="H15" s="24">
        <v>40000</v>
      </c>
      <c r="I15" s="24">
        <v>40000</v>
      </c>
      <c r="J15" s="24"/>
      <c r="K15" s="25"/>
    </row>
    <row r="16" ht="24" customHeight="1" spans="1:11">
      <c r="A16" s="25"/>
      <c r="B16" s="22" t="s">
        <v>405</v>
      </c>
      <c r="C16" s="25"/>
      <c r="D16" s="25"/>
      <c r="E16" s="25"/>
      <c r="F16" s="25"/>
      <c r="G16" s="25"/>
      <c r="H16" s="32">
        <v>300000</v>
      </c>
      <c r="I16" s="32">
        <v>300000</v>
      </c>
      <c r="J16" s="32"/>
      <c r="K16" s="25"/>
    </row>
    <row r="17" ht="22" customHeight="1" spans="1:11">
      <c r="A17" s="33" t="s">
        <v>372</v>
      </c>
      <c r="B17" s="22" t="s">
        <v>405</v>
      </c>
      <c r="C17" s="22" t="s">
        <v>71</v>
      </c>
      <c r="D17" s="22" t="s">
        <v>165</v>
      </c>
      <c r="E17" s="22" t="s">
        <v>327</v>
      </c>
      <c r="F17" s="22" t="s">
        <v>369</v>
      </c>
      <c r="G17" s="22" t="s">
        <v>357</v>
      </c>
      <c r="H17" s="24">
        <v>300000</v>
      </c>
      <c r="I17" s="24">
        <v>300000</v>
      </c>
      <c r="J17" s="24"/>
      <c r="K17" s="25"/>
    </row>
    <row r="18" ht="33" customHeight="1" spans="1:11">
      <c r="A18" s="25"/>
      <c r="B18" s="22" t="s">
        <v>406</v>
      </c>
      <c r="C18" s="25"/>
      <c r="D18" s="25"/>
      <c r="E18" s="25"/>
      <c r="F18" s="25"/>
      <c r="G18" s="25"/>
      <c r="H18" s="32">
        <v>210000</v>
      </c>
      <c r="I18" s="32">
        <v>210000</v>
      </c>
      <c r="J18" s="32"/>
      <c r="K18" s="25"/>
    </row>
    <row r="19" ht="36" customHeight="1" spans="1:11">
      <c r="A19" s="33" t="s">
        <v>372</v>
      </c>
      <c r="B19" s="22" t="s">
        <v>406</v>
      </c>
      <c r="C19" s="22" t="s">
        <v>71</v>
      </c>
      <c r="D19" s="22" t="s">
        <v>165</v>
      </c>
      <c r="E19" s="22" t="s">
        <v>327</v>
      </c>
      <c r="F19" s="22" t="s">
        <v>375</v>
      </c>
      <c r="G19" s="22" t="s">
        <v>376</v>
      </c>
      <c r="H19" s="24">
        <v>210000</v>
      </c>
      <c r="I19" s="24">
        <v>210000</v>
      </c>
      <c r="J19" s="24"/>
      <c r="K19" s="25"/>
    </row>
    <row r="20" ht="18.75" customHeight="1" spans="1:11">
      <c r="A20" s="34" t="s">
        <v>224</v>
      </c>
      <c r="B20" s="35"/>
      <c r="C20" s="35"/>
      <c r="D20" s="35"/>
      <c r="E20" s="35"/>
      <c r="F20" s="35"/>
      <c r="G20" s="36"/>
      <c r="H20" s="24">
        <v>1640000</v>
      </c>
      <c r="I20" s="24">
        <v>1640000</v>
      </c>
      <c r="J20" s="24"/>
      <c r="K20" s="39"/>
    </row>
  </sheetData>
  <mergeCells count="15">
    <mergeCell ref="A2:K2"/>
    <mergeCell ref="A3:G3"/>
    <mergeCell ref="I4:K4"/>
    <mergeCell ref="A20:G2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9"/>
  <sheetViews>
    <sheetView workbookViewId="0">
      <selection activeCell="D32" sqref="D32"/>
    </sheetView>
  </sheetViews>
  <sheetFormatPr defaultColWidth="10.6666666666667" defaultRowHeight="14.25" customHeight="1" outlineLevelCol="6"/>
  <cols>
    <col min="1" max="1" width="29.7604166666667" style="1" customWidth="1"/>
    <col min="2" max="2" width="26.2604166666667" style="1" customWidth="1"/>
    <col min="3" max="3" width="68.5" style="1" customWidth="1"/>
    <col min="4" max="4" width="20.625" style="1" customWidth="1"/>
    <col min="5" max="7" width="27.8333333333333" style="1" customWidth="1"/>
    <col min="8" max="16384" width="10.6666666666667" style="1" customWidth="1"/>
  </cols>
  <sheetData>
    <row r="1" ht="13.5" customHeight="1" spans="4:7">
      <c r="D1" s="2"/>
      <c r="E1" s="3"/>
      <c r="F1" s="3"/>
      <c r="G1" s="4" t="s">
        <v>1046</v>
      </c>
    </row>
    <row r="2" ht="41.25" customHeight="1" spans="1:7">
      <c r="A2" s="5" t="s">
        <v>1047</v>
      </c>
      <c r="B2" s="5"/>
      <c r="C2" s="5"/>
      <c r="D2" s="5"/>
      <c r="E2" s="5"/>
      <c r="F2" s="5"/>
      <c r="G2" s="5"/>
    </row>
    <row r="3" ht="13.5" customHeight="1" spans="1:7">
      <c r="A3" s="6" t="s">
        <v>2</v>
      </c>
      <c r="B3" s="7"/>
      <c r="C3" s="7"/>
      <c r="D3" s="7"/>
      <c r="E3" s="8"/>
      <c r="F3" s="8"/>
      <c r="G3" s="9" t="s">
        <v>3</v>
      </c>
    </row>
    <row r="4" ht="21.75" customHeight="1" spans="1:7">
      <c r="A4" s="10" t="s">
        <v>235</v>
      </c>
      <c r="B4" s="10" t="s">
        <v>347</v>
      </c>
      <c r="C4" s="10" t="s">
        <v>238</v>
      </c>
      <c r="D4" s="11" t="s">
        <v>1048</v>
      </c>
      <c r="E4" s="12" t="s">
        <v>59</v>
      </c>
      <c r="F4" s="13"/>
      <c r="G4" s="14"/>
    </row>
    <row r="5" ht="21.75" customHeight="1" spans="1:7">
      <c r="A5" s="15"/>
      <c r="B5" s="15"/>
      <c r="C5" s="15"/>
      <c r="D5" s="16"/>
      <c r="E5" s="17" t="s">
        <v>893</v>
      </c>
      <c r="F5" s="11" t="s">
        <v>1049</v>
      </c>
      <c r="G5" s="11" t="s">
        <v>1050</v>
      </c>
    </row>
    <row r="6" ht="40.5" customHeight="1" spans="1:7">
      <c r="A6" s="18"/>
      <c r="B6" s="18"/>
      <c r="C6" s="18"/>
      <c r="D6" s="19"/>
      <c r="E6" s="20"/>
      <c r="F6" s="19" t="s">
        <v>58</v>
      </c>
      <c r="G6" s="19"/>
    </row>
    <row r="7" ht="15" customHeight="1" spans="1:7">
      <c r="A7" s="21">
        <v>1</v>
      </c>
      <c r="B7" s="21">
        <v>2</v>
      </c>
      <c r="C7" s="21">
        <v>3</v>
      </c>
      <c r="D7" s="21">
        <v>4</v>
      </c>
      <c r="E7" s="21">
        <v>5</v>
      </c>
      <c r="F7" s="21">
        <v>6</v>
      </c>
      <c r="G7" s="21">
        <v>7</v>
      </c>
    </row>
    <row r="8" ht="17.25" customHeight="1" spans="1:7">
      <c r="A8" s="22" t="s">
        <v>71</v>
      </c>
      <c r="B8" s="23"/>
      <c r="C8" s="23"/>
      <c r="D8" s="22"/>
      <c r="E8" s="24">
        <v>48426300</v>
      </c>
      <c r="F8" s="24"/>
      <c r="G8" s="24"/>
    </row>
    <row r="9" ht="18.75" customHeight="1" spans="1:7">
      <c r="A9" s="22"/>
      <c r="B9" s="22" t="s">
        <v>1051</v>
      </c>
      <c r="C9" s="22" t="s">
        <v>354</v>
      </c>
      <c r="D9" s="22" t="s">
        <v>1052</v>
      </c>
      <c r="E9" s="24"/>
      <c r="F9" s="24"/>
      <c r="G9" s="24"/>
    </row>
    <row r="10" ht="18.75" customHeight="1" spans="1:7">
      <c r="A10" s="25"/>
      <c r="B10" s="22" t="s">
        <v>1051</v>
      </c>
      <c r="C10" s="22" t="s">
        <v>359</v>
      </c>
      <c r="D10" s="22" t="s">
        <v>1052</v>
      </c>
      <c r="E10" s="24">
        <v>46530000</v>
      </c>
      <c r="F10" s="24"/>
      <c r="G10" s="24"/>
    </row>
    <row r="11" ht="18.75" customHeight="1" spans="1:7">
      <c r="A11" s="25"/>
      <c r="B11" s="22" t="s">
        <v>1051</v>
      </c>
      <c r="C11" s="22" t="s">
        <v>362</v>
      </c>
      <c r="D11" s="22" t="s">
        <v>1052</v>
      </c>
      <c r="E11" s="24"/>
      <c r="F11" s="24"/>
      <c r="G11" s="24"/>
    </row>
    <row r="12" ht="18.75" customHeight="1" spans="1:7">
      <c r="A12" s="25"/>
      <c r="B12" s="22" t="s">
        <v>1051</v>
      </c>
      <c r="C12" s="22" t="s">
        <v>364</v>
      </c>
      <c r="D12" s="22" t="s">
        <v>1052</v>
      </c>
      <c r="E12" s="24"/>
      <c r="F12" s="24"/>
      <c r="G12" s="24"/>
    </row>
    <row r="13" ht="18.75" customHeight="1" spans="1:7">
      <c r="A13" s="25"/>
      <c r="B13" s="22" t="s">
        <v>1051</v>
      </c>
      <c r="C13" s="22" t="s">
        <v>366</v>
      </c>
      <c r="D13" s="22" t="s">
        <v>1052</v>
      </c>
      <c r="E13" s="24"/>
      <c r="F13" s="24"/>
      <c r="G13" s="24"/>
    </row>
    <row r="14" ht="18.75" customHeight="1" spans="1:7">
      <c r="A14" s="25"/>
      <c r="B14" s="22" t="s">
        <v>1051</v>
      </c>
      <c r="C14" s="22" t="s">
        <v>368</v>
      </c>
      <c r="D14" s="22" t="s">
        <v>1052</v>
      </c>
      <c r="E14" s="24"/>
      <c r="F14" s="24"/>
      <c r="G14" s="24"/>
    </row>
    <row r="15" ht="18.75" customHeight="1" spans="1:7">
      <c r="A15" s="25"/>
      <c r="B15" s="22" t="s">
        <v>1051</v>
      </c>
      <c r="C15" s="22" t="s">
        <v>371</v>
      </c>
      <c r="D15" s="22" t="s">
        <v>1052</v>
      </c>
      <c r="E15" s="24"/>
      <c r="F15" s="24"/>
      <c r="G15" s="24"/>
    </row>
    <row r="16" ht="18.75" customHeight="1" spans="1:7">
      <c r="A16" s="25"/>
      <c r="B16" s="22" t="s">
        <v>1053</v>
      </c>
      <c r="C16" s="22" t="s">
        <v>374</v>
      </c>
      <c r="D16" s="22" t="s">
        <v>1052</v>
      </c>
      <c r="E16" s="24"/>
      <c r="F16" s="24"/>
      <c r="G16" s="24"/>
    </row>
    <row r="17" ht="18.75" customHeight="1" spans="1:7">
      <c r="A17" s="25"/>
      <c r="B17" s="22" t="s">
        <v>1053</v>
      </c>
      <c r="C17" s="22" t="s">
        <v>378</v>
      </c>
      <c r="D17" s="22" t="s">
        <v>1052</v>
      </c>
      <c r="E17" s="24"/>
      <c r="F17" s="24"/>
      <c r="G17" s="24"/>
    </row>
    <row r="18" ht="18.75" customHeight="1" spans="1:7">
      <c r="A18" s="25"/>
      <c r="B18" s="22" t="s">
        <v>1053</v>
      </c>
      <c r="C18" s="22" t="s">
        <v>380</v>
      </c>
      <c r="D18" s="22" t="s">
        <v>1052</v>
      </c>
      <c r="E18" s="24"/>
      <c r="F18" s="24"/>
      <c r="G18" s="24"/>
    </row>
    <row r="19" ht="18.75" customHeight="1" spans="1:7">
      <c r="A19" s="25"/>
      <c r="B19" s="22" t="s">
        <v>1053</v>
      </c>
      <c r="C19" s="22" t="s">
        <v>382</v>
      </c>
      <c r="D19" s="22" t="s">
        <v>1052</v>
      </c>
      <c r="E19" s="24"/>
      <c r="F19" s="24"/>
      <c r="G19" s="24"/>
    </row>
    <row r="20" ht="18.75" customHeight="1" spans="1:7">
      <c r="A20" s="25"/>
      <c r="B20" s="22" t="s">
        <v>1053</v>
      </c>
      <c r="C20" s="22" t="s">
        <v>384</v>
      </c>
      <c r="D20" s="22" t="s">
        <v>1052</v>
      </c>
      <c r="E20" s="24"/>
      <c r="F20" s="24"/>
      <c r="G20" s="24"/>
    </row>
    <row r="21" ht="18.75" customHeight="1" spans="1:7">
      <c r="A21" s="25"/>
      <c r="B21" s="22" t="s">
        <v>1053</v>
      </c>
      <c r="C21" s="22" t="s">
        <v>386</v>
      </c>
      <c r="D21" s="22" t="s">
        <v>1052</v>
      </c>
      <c r="E21" s="24"/>
      <c r="F21" s="24"/>
      <c r="G21" s="24"/>
    </row>
    <row r="22" ht="18.75" customHeight="1" spans="1:7">
      <c r="A22" s="25"/>
      <c r="B22" s="22" t="s">
        <v>1053</v>
      </c>
      <c r="C22" s="22" t="s">
        <v>388</v>
      </c>
      <c r="D22" s="22" t="s">
        <v>1052</v>
      </c>
      <c r="E22" s="24"/>
      <c r="F22" s="24"/>
      <c r="G22" s="24"/>
    </row>
    <row r="23" ht="18.75" customHeight="1" spans="1:7">
      <c r="A23" s="25"/>
      <c r="B23" s="22" t="s">
        <v>1053</v>
      </c>
      <c r="C23" s="22" t="s">
        <v>390</v>
      </c>
      <c r="D23" s="22" t="s">
        <v>1052</v>
      </c>
      <c r="E23" s="24"/>
      <c r="F23" s="24"/>
      <c r="G23" s="24"/>
    </row>
    <row r="24" ht="18.75" customHeight="1" spans="1:7">
      <c r="A24" s="25"/>
      <c r="B24" s="22" t="s">
        <v>1053</v>
      </c>
      <c r="C24" s="22" t="s">
        <v>392</v>
      </c>
      <c r="D24" s="22" t="s">
        <v>1052</v>
      </c>
      <c r="E24" s="24"/>
      <c r="F24" s="24"/>
      <c r="G24" s="24"/>
    </row>
    <row r="25" ht="18.75" customHeight="1" spans="1:7">
      <c r="A25" s="25"/>
      <c r="B25" s="22" t="s">
        <v>1053</v>
      </c>
      <c r="C25" s="22" t="s">
        <v>394</v>
      </c>
      <c r="D25" s="22" t="s">
        <v>1052</v>
      </c>
      <c r="E25" s="24"/>
      <c r="F25" s="24"/>
      <c r="G25" s="24"/>
    </row>
    <row r="26" ht="18.75" customHeight="1" spans="1:7">
      <c r="A26" s="25"/>
      <c r="B26" s="22" t="s">
        <v>1053</v>
      </c>
      <c r="C26" s="22" t="s">
        <v>396</v>
      </c>
      <c r="D26" s="22" t="s">
        <v>1052</v>
      </c>
      <c r="E26" s="24"/>
      <c r="F26" s="24"/>
      <c r="G26" s="24"/>
    </row>
    <row r="27" ht="18.75" customHeight="1" spans="1:7">
      <c r="A27" s="25"/>
      <c r="B27" s="22" t="s">
        <v>1053</v>
      </c>
      <c r="C27" s="22" t="s">
        <v>398</v>
      </c>
      <c r="D27" s="22" t="s">
        <v>1052</v>
      </c>
      <c r="E27" s="24">
        <v>1896300</v>
      </c>
      <c r="F27" s="24"/>
      <c r="G27" s="24"/>
    </row>
    <row r="28" ht="18.75" customHeight="1" spans="1:7">
      <c r="A28" s="25"/>
      <c r="B28" s="22" t="s">
        <v>1053</v>
      </c>
      <c r="C28" s="22" t="s">
        <v>403</v>
      </c>
      <c r="D28" s="22" t="s">
        <v>1052</v>
      </c>
      <c r="E28" s="24"/>
      <c r="F28" s="24"/>
      <c r="G28" s="24"/>
    </row>
    <row r="29" ht="18.75" customHeight="1" spans="1:7">
      <c r="A29" s="26" t="s">
        <v>56</v>
      </c>
      <c r="B29" s="27" t="s">
        <v>1028</v>
      </c>
      <c r="C29" s="27"/>
      <c r="D29" s="28"/>
      <c r="E29" s="24">
        <v>48426300</v>
      </c>
      <c r="F29" s="24"/>
      <c r="G29" s="24"/>
    </row>
  </sheetData>
  <mergeCells count="11">
    <mergeCell ref="A2:G2"/>
    <mergeCell ref="A3:D3"/>
    <mergeCell ref="E4:G4"/>
    <mergeCell ref="A29:D29"/>
    <mergeCell ref="A4:A6"/>
    <mergeCell ref="B4:B6"/>
    <mergeCell ref="C4:C6"/>
    <mergeCell ref="D4:D6"/>
    <mergeCell ref="E5:E6"/>
    <mergeCell ref="F5:F6"/>
    <mergeCell ref="G5:G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U9"/>
  <sheetViews>
    <sheetView showGridLines="0" topLeftCell="K1" workbookViewId="0">
      <selection activeCell="O8" sqref="O8"/>
    </sheetView>
  </sheetViews>
  <sheetFormatPr defaultColWidth="10" defaultRowHeight="12.75" customHeight="1"/>
  <cols>
    <col min="1" max="1" width="17.8333333333333" style="44" customWidth="1"/>
    <col min="2" max="2" width="34.5" style="44" customWidth="1"/>
    <col min="3" max="8" width="25.6666666666667" style="44" customWidth="1"/>
    <col min="9" max="9" width="25.6666666666667" style="41" customWidth="1"/>
    <col min="10" max="13" width="25.6666666666667" style="44" customWidth="1"/>
    <col min="14" max="20" width="25.6666666666667" style="41" customWidth="1"/>
    <col min="21" max="21" width="25.6666666666667" style="44" customWidth="1"/>
    <col min="22" max="16384" width="10" style="41" customWidth="1"/>
  </cols>
  <sheetData>
    <row r="1" ht="17.25" customHeight="1" spans="1:1">
      <c r="A1" s="42" t="s">
        <v>52</v>
      </c>
    </row>
    <row r="2" ht="41.25" customHeight="1" spans="1:1">
      <c r="A2" s="45" t="s">
        <v>53</v>
      </c>
    </row>
    <row r="3" ht="17.25" customHeight="1" spans="1:3">
      <c r="A3" s="46" t="s">
        <v>2</v>
      </c>
      <c r="C3" s="48" t="s">
        <v>3</v>
      </c>
    </row>
    <row r="4" ht="21.75" customHeight="1" spans="1:21">
      <c r="A4" s="49" t="s">
        <v>54</v>
      </c>
      <c r="B4" s="214" t="s">
        <v>55</v>
      </c>
      <c r="C4" s="214" t="s">
        <v>56</v>
      </c>
      <c r="D4" s="184" t="s">
        <v>57</v>
      </c>
      <c r="E4" s="184"/>
      <c r="F4" s="184"/>
      <c r="G4" s="184"/>
      <c r="H4" s="184"/>
      <c r="I4" s="53"/>
      <c r="J4" s="184"/>
      <c r="K4" s="184"/>
      <c r="L4" s="184"/>
      <c r="M4" s="184"/>
      <c r="N4" s="53"/>
      <c r="O4" s="76"/>
      <c r="P4" s="184" t="s">
        <v>48</v>
      </c>
      <c r="Q4" s="184"/>
      <c r="R4" s="184"/>
      <c r="S4" s="184"/>
      <c r="T4" s="184"/>
      <c r="U4" s="76"/>
    </row>
    <row r="5" ht="27" customHeight="1" spans="1:21">
      <c r="A5" s="215"/>
      <c r="B5" s="216"/>
      <c r="C5" s="216"/>
      <c r="D5" s="216" t="s">
        <v>58</v>
      </c>
      <c r="E5" s="216" t="s">
        <v>59</v>
      </c>
      <c r="F5" s="216" t="s">
        <v>60</v>
      </c>
      <c r="G5" s="216" t="s">
        <v>61</v>
      </c>
      <c r="H5" s="216" t="s">
        <v>62</v>
      </c>
      <c r="I5" s="219" t="s">
        <v>63</v>
      </c>
      <c r="J5" s="220"/>
      <c r="K5" s="220"/>
      <c r="L5" s="220"/>
      <c r="M5" s="220"/>
      <c r="N5" s="219"/>
      <c r="O5" s="221"/>
      <c r="P5" s="216" t="s">
        <v>58</v>
      </c>
      <c r="Q5" s="216" t="s">
        <v>59</v>
      </c>
      <c r="R5" s="216" t="s">
        <v>60</v>
      </c>
      <c r="S5" s="216" t="s">
        <v>61</v>
      </c>
      <c r="T5" s="216" t="s">
        <v>62</v>
      </c>
      <c r="U5" s="216" t="s">
        <v>63</v>
      </c>
    </row>
    <row r="6" ht="30" customHeight="1" spans="1:21">
      <c r="A6" s="217"/>
      <c r="B6" s="116"/>
      <c r="C6" s="74"/>
      <c r="D6" s="74"/>
      <c r="E6" s="74"/>
      <c r="F6" s="74"/>
      <c r="G6" s="74"/>
      <c r="H6" s="74"/>
      <c r="I6" s="84" t="s">
        <v>58</v>
      </c>
      <c r="J6" s="221" t="s">
        <v>64</v>
      </c>
      <c r="K6" s="221" t="s">
        <v>65</v>
      </c>
      <c r="L6" s="221" t="s">
        <v>66</v>
      </c>
      <c r="M6" s="221" t="s">
        <v>67</v>
      </c>
      <c r="N6" s="222" t="s">
        <v>68</v>
      </c>
      <c r="O6" s="221" t="s">
        <v>69</v>
      </c>
      <c r="P6" s="68"/>
      <c r="Q6" s="68"/>
      <c r="R6" s="68"/>
      <c r="S6" s="68"/>
      <c r="T6" s="68"/>
      <c r="U6" s="74"/>
    </row>
    <row r="7" ht="15" customHeight="1" spans="1:21">
      <c r="A7" s="218">
        <v>1</v>
      </c>
      <c r="B7" s="218">
        <v>2</v>
      </c>
      <c r="C7" s="218">
        <v>3</v>
      </c>
      <c r="D7" s="218">
        <v>4</v>
      </c>
      <c r="E7" s="218">
        <v>5</v>
      </c>
      <c r="F7" s="218">
        <v>6</v>
      </c>
      <c r="G7" s="218">
        <v>7</v>
      </c>
      <c r="H7" s="218">
        <v>8</v>
      </c>
      <c r="I7" s="84">
        <v>9</v>
      </c>
      <c r="J7" s="218">
        <v>10</v>
      </c>
      <c r="K7" s="218">
        <v>11</v>
      </c>
      <c r="L7" s="218">
        <v>12</v>
      </c>
      <c r="M7" s="218">
        <v>13</v>
      </c>
      <c r="N7" s="84">
        <v>14</v>
      </c>
      <c r="O7" s="84">
        <v>15</v>
      </c>
      <c r="P7" s="84">
        <v>16</v>
      </c>
      <c r="Q7" s="84">
        <v>17</v>
      </c>
      <c r="R7" s="84">
        <v>18</v>
      </c>
      <c r="S7" s="84">
        <v>19</v>
      </c>
      <c r="T7" s="84">
        <v>20</v>
      </c>
      <c r="U7" s="218">
        <v>21</v>
      </c>
    </row>
    <row r="8" ht="18" customHeight="1" spans="1:21">
      <c r="A8" s="22" t="s">
        <v>70</v>
      </c>
      <c r="B8" s="22" t="s">
        <v>71</v>
      </c>
      <c r="C8" s="166">
        <f>SUM(D8,I8,P8)</f>
        <v>96034680.17</v>
      </c>
      <c r="D8" s="166">
        <f>D9</f>
        <v>87492004.57</v>
      </c>
      <c r="E8" s="166">
        <v>67492004.57</v>
      </c>
      <c r="F8" s="166">
        <v>20000000</v>
      </c>
      <c r="G8" s="166"/>
      <c r="H8" s="166"/>
      <c r="I8" s="166"/>
      <c r="J8" s="166"/>
      <c r="K8" s="166"/>
      <c r="L8" s="166"/>
      <c r="M8" s="166"/>
      <c r="N8" s="166"/>
      <c r="O8" s="166"/>
      <c r="P8" s="166">
        <f>SUM(Q8:U8)</f>
        <v>8542675.6</v>
      </c>
      <c r="Q8" s="166">
        <f>Q9</f>
        <v>3342532.6</v>
      </c>
      <c r="R8" s="166">
        <f>R9</f>
        <v>5200143</v>
      </c>
      <c r="S8" s="166"/>
      <c r="T8" s="166"/>
      <c r="U8" s="166"/>
    </row>
    <row r="9" ht="18" customHeight="1" spans="1:21">
      <c r="A9" s="183" t="s">
        <v>56</v>
      </c>
      <c r="B9" s="198"/>
      <c r="C9" s="166">
        <f>SUM(D9,I9,P9)</f>
        <v>96034680.17</v>
      </c>
      <c r="D9" s="166">
        <f>SUM(E9:F9)</f>
        <v>87492004.57</v>
      </c>
      <c r="E9" s="166">
        <v>67492004.57</v>
      </c>
      <c r="F9" s="166">
        <v>20000000</v>
      </c>
      <c r="G9" s="166"/>
      <c r="H9" s="166"/>
      <c r="I9" s="166"/>
      <c r="J9" s="166"/>
      <c r="K9" s="166"/>
      <c r="L9" s="166"/>
      <c r="M9" s="166"/>
      <c r="N9" s="166"/>
      <c r="O9" s="166"/>
      <c r="P9" s="166">
        <f>SUM(Q9:U9)</f>
        <v>8542675.6</v>
      </c>
      <c r="Q9" s="166">
        <v>3342532.6</v>
      </c>
      <c r="R9" s="166">
        <v>5200143</v>
      </c>
      <c r="S9" s="166"/>
      <c r="T9" s="166"/>
      <c r="U9" s="166"/>
    </row>
  </sheetData>
  <mergeCells count="22">
    <mergeCell ref="A1:U1"/>
    <mergeCell ref="A2:U2"/>
    <mergeCell ref="A3:B3"/>
    <mergeCell ref="C3:U3"/>
    <mergeCell ref="D4:O4"/>
    <mergeCell ref="P4:U4"/>
    <mergeCell ref="I5:O5"/>
    <mergeCell ref="A9:B9"/>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1" right="1" top="0.75" bottom="0.75" header="0" footer="0"/>
  <pageSetup paperSize="9" orientation="landscape" useFirstPageNumber="1"/>
  <headerFooter>
    <oddFooter>&amp;C第&amp;P页，共&amp;N页&amp;R&amp;N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55"/>
  <sheetViews>
    <sheetView showGridLines="0" zoomScale="96" zoomScaleNormal="96" topLeftCell="A37" workbookViewId="0">
      <selection activeCell="O6" sqref="O6"/>
    </sheetView>
  </sheetViews>
  <sheetFormatPr defaultColWidth="10" defaultRowHeight="12.75" customHeight="1"/>
  <cols>
    <col min="1" max="1" width="16.6666666666667" style="44" customWidth="1"/>
    <col min="2" max="2" width="46.34375" style="44" customWidth="1"/>
    <col min="3" max="3" width="28.6666666666667" style="44" customWidth="1"/>
    <col min="4" max="8" width="28.6666666666667" style="41" customWidth="1"/>
    <col min="9" max="9" width="31.1666666666667" style="41" customWidth="1"/>
    <col min="10" max="11" width="28.5" style="41" customWidth="1"/>
    <col min="12" max="13" width="28.6666666666667" style="41" customWidth="1"/>
    <col min="14" max="14" width="28.6666666666667" style="44" customWidth="1"/>
    <col min="15" max="15" width="28.6666666666667" style="41" customWidth="1"/>
    <col min="16" max="16" width="28.6666666666667" style="44" customWidth="1"/>
    <col min="17" max="16384" width="10" style="41" customWidth="1"/>
  </cols>
  <sheetData>
    <row r="1" ht="17.25" customHeight="1" spans="1:1">
      <c r="A1" s="48" t="s">
        <v>72</v>
      </c>
    </row>
    <row r="2" ht="41.25" customHeight="1" spans="1:1">
      <c r="A2" s="45" t="s">
        <v>73</v>
      </c>
    </row>
    <row r="3" ht="17.25" customHeight="1" spans="1:3">
      <c r="A3" s="46" t="s">
        <v>2</v>
      </c>
      <c r="C3" s="48" t="s">
        <v>3</v>
      </c>
    </row>
    <row r="4" ht="27" customHeight="1" spans="1:16">
      <c r="A4" s="29" t="s">
        <v>74</v>
      </c>
      <c r="B4" s="29" t="s">
        <v>75</v>
      </c>
      <c r="C4" s="29" t="s">
        <v>56</v>
      </c>
      <c r="D4" s="173" t="s">
        <v>59</v>
      </c>
      <c r="E4" s="120"/>
      <c r="F4" s="121"/>
      <c r="G4" s="138" t="s">
        <v>60</v>
      </c>
      <c r="H4" s="138" t="s">
        <v>61</v>
      </c>
      <c r="I4" s="138" t="s">
        <v>76</v>
      </c>
      <c r="J4" s="173" t="s">
        <v>63</v>
      </c>
      <c r="K4" s="120"/>
      <c r="L4" s="120"/>
      <c r="M4" s="120"/>
      <c r="N4" s="13"/>
      <c r="O4" s="120"/>
      <c r="P4" s="14"/>
    </row>
    <row r="5" ht="42" customHeight="1" spans="1:16">
      <c r="A5" s="18"/>
      <c r="B5" s="18"/>
      <c r="C5" s="171"/>
      <c r="D5" s="81" t="s">
        <v>58</v>
      </c>
      <c r="E5" s="81" t="s">
        <v>77</v>
      </c>
      <c r="F5" s="81" t="s">
        <v>78</v>
      </c>
      <c r="G5" s="171"/>
      <c r="H5" s="171"/>
      <c r="I5" s="213"/>
      <c r="J5" s="81" t="s">
        <v>58</v>
      </c>
      <c r="K5" s="176" t="s">
        <v>79</v>
      </c>
      <c r="L5" s="176" t="s">
        <v>80</v>
      </c>
      <c r="M5" s="176" t="s">
        <v>81</v>
      </c>
      <c r="N5" s="176" t="s">
        <v>82</v>
      </c>
      <c r="O5" s="81" t="s">
        <v>83</v>
      </c>
      <c r="P5" s="176" t="s">
        <v>84</v>
      </c>
    </row>
    <row r="6" ht="18" customHeight="1" spans="1:16">
      <c r="A6" s="210" t="s">
        <v>85</v>
      </c>
      <c r="B6" s="210" t="s">
        <v>86</v>
      </c>
      <c r="C6" s="210" t="s">
        <v>87</v>
      </c>
      <c r="D6" s="211" t="s">
        <v>88</v>
      </c>
      <c r="E6" s="211" t="s">
        <v>89</v>
      </c>
      <c r="F6" s="211" t="s">
        <v>90</v>
      </c>
      <c r="G6" s="211" t="s">
        <v>91</v>
      </c>
      <c r="H6" s="211" t="s">
        <v>92</v>
      </c>
      <c r="I6" s="211" t="s">
        <v>93</v>
      </c>
      <c r="J6" s="211" t="s">
        <v>94</v>
      </c>
      <c r="K6" s="211" t="s">
        <v>95</v>
      </c>
      <c r="L6" s="211" t="s">
        <v>96</v>
      </c>
      <c r="M6" s="211" t="s">
        <v>97</v>
      </c>
      <c r="N6" s="210" t="s">
        <v>98</v>
      </c>
      <c r="O6" s="211" t="s">
        <v>99</v>
      </c>
      <c r="P6" s="210" t="s">
        <v>100</v>
      </c>
    </row>
    <row r="7" s="41" customFormat="1" ht="21" customHeight="1" spans="1:16">
      <c r="A7" s="31" t="s">
        <v>101</v>
      </c>
      <c r="B7" s="31" t="s">
        <v>102</v>
      </c>
      <c r="C7" s="164">
        <f t="shared" ref="C7:C12" si="0">SUM(D7,G7)</f>
        <v>17700</v>
      </c>
      <c r="D7" s="193">
        <f t="shared" ref="D7:D17" si="1">SUM(E7:F7)</f>
        <v>17700</v>
      </c>
      <c r="E7" s="193">
        <f>E8</f>
        <v>17700</v>
      </c>
      <c r="F7" s="193"/>
      <c r="G7" s="193"/>
      <c r="H7" s="193"/>
      <c r="I7" s="193"/>
      <c r="J7" s="193"/>
      <c r="K7" s="193"/>
      <c r="L7" s="193"/>
      <c r="M7" s="193"/>
      <c r="N7" s="164"/>
      <c r="O7" s="193"/>
      <c r="P7" s="164"/>
    </row>
    <row r="8" s="41" customFormat="1" ht="21" customHeight="1" spans="1:16">
      <c r="A8" s="31" t="s">
        <v>103</v>
      </c>
      <c r="B8" s="31" t="s">
        <v>104</v>
      </c>
      <c r="C8" s="164">
        <f t="shared" si="0"/>
        <v>17700</v>
      </c>
      <c r="D8" s="193">
        <f t="shared" si="1"/>
        <v>17700</v>
      </c>
      <c r="E8" s="193">
        <f>E9</f>
        <v>17700</v>
      </c>
      <c r="F8" s="193"/>
      <c r="G8" s="193"/>
      <c r="H8" s="193"/>
      <c r="I8" s="193"/>
      <c r="J8" s="193"/>
      <c r="K8" s="193"/>
      <c r="L8" s="193"/>
      <c r="M8" s="193"/>
      <c r="N8" s="164"/>
      <c r="O8" s="193"/>
      <c r="P8" s="164"/>
    </row>
    <row r="9" s="41" customFormat="1" ht="21" customHeight="1" spans="1:16">
      <c r="A9" s="31" t="s">
        <v>105</v>
      </c>
      <c r="B9" s="31" t="s">
        <v>106</v>
      </c>
      <c r="C9" s="164">
        <f t="shared" si="0"/>
        <v>17700</v>
      </c>
      <c r="D9" s="193">
        <f t="shared" si="1"/>
        <v>17700</v>
      </c>
      <c r="E9" s="193">
        <v>17700</v>
      </c>
      <c r="F9" s="193"/>
      <c r="G9" s="193"/>
      <c r="H9" s="193"/>
      <c r="I9" s="193"/>
      <c r="J9" s="193"/>
      <c r="K9" s="193"/>
      <c r="L9" s="193"/>
      <c r="M9" s="193"/>
      <c r="N9" s="164"/>
      <c r="O9" s="193"/>
      <c r="P9" s="164"/>
    </row>
    <row r="10" s="41" customFormat="1" ht="21" customHeight="1" spans="1:16">
      <c r="A10" s="31" t="s">
        <v>107</v>
      </c>
      <c r="B10" s="31" t="s">
        <v>108</v>
      </c>
      <c r="C10" s="164">
        <f t="shared" si="0"/>
        <v>3433688</v>
      </c>
      <c r="D10" s="193">
        <f t="shared" si="1"/>
        <v>3080788</v>
      </c>
      <c r="E10" s="193">
        <f>SUM(E11,E16,E18)</f>
        <v>3080788</v>
      </c>
      <c r="F10" s="193">
        <f>SUM(F11,F16,F18)</f>
        <v>0</v>
      </c>
      <c r="G10" s="193">
        <f>SUM(G11,G16,G18)</f>
        <v>352900</v>
      </c>
      <c r="H10" s="193"/>
      <c r="I10" s="193"/>
      <c r="J10" s="193"/>
      <c r="K10" s="193"/>
      <c r="L10" s="193"/>
      <c r="M10" s="193"/>
      <c r="N10" s="164"/>
      <c r="O10" s="193"/>
      <c r="P10" s="164"/>
    </row>
    <row r="11" s="41" customFormat="1" ht="21" customHeight="1" spans="1:16">
      <c r="A11" s="31" t="s">
        <v>109</v>
      </c>
      <c r="B11" s="31" t="s">
        <v>110</v>
      </c>
      <c r="C11" s="164">
        <f t="shared" si="0"/>
        <v>2963572</v>
      </c>
      <c r="D11" s="193">
        <f t="shared" si="1"/>
        <v>2963572</v>
      </c>
      <c r="E11" s="193">
        <f>SUM(E12:E15)</f>
        <v>2963572</v>
      </c>
      <c r="F11" s="193"/>
      <c r="G11" s="193"/>
      <c r="H11" s="193"/>
      <c r="I11" s="193"/>
      <c r="J11" s="193"/>
      <c r="K11" s="193"/>
      <c r="L11" s="193"/>
      <c r="M11" s="193"/>
      <c r="N11" s="164"/>
      <c r="O11" s="193"/>
      <c r="P11" s="164"/>
    </row>
    <row r="12" s="41" customFormat="1" ht="21" customHeight="1" spans="1:16">
      <c r="A12" s="31" t="s">
        <v>111</v>
      </c>
      <c r="B12" s="31" t="s">
        <v>112</v>
      </c>
      <c r="C12" s="164">
        <f t="shared" si="0"/>
        <v>646800</v>
      </c>
      <c r="D12" s="193">
        <f t="shared" si="1"/>
        <v>646800</v>
      </c>
      <c r="E12" s="193">
        <v>646800</v>
      </c>
      <c r="F12" s="193"/>
      <c r="G12" s="193"/>
      <c r="H12" s="193"/>
      <c r="I12" s="193"/>
      <c r="J12" s="193"/>
      <c r="K12" s="193"/>
      <c r="L12" s="193"/>
      <c r="M12" s="193"/>
      <c r="N12" s="164"/>
      <c r="O12" s="193"/>
      <c r="P12" s="164"/>
    </row>
    <row r="13" s="41" customFormat="1" ht="21" customHeight="1" spans="1:16">
      <c r="A13" s="31" t="s">
        <v>113</v>
      </c>
      <c r="B13" s="31" t="s">
        <v>114</v>
      </c>
      <c r="C13" s="164">
        <f t="shared" ref="C13:C20" si="2">SUM(D13,G13)</f>
        <v>882000</v>
      </c>
      <c r="D13" s="193">
        <f t="shared" si="1"/>
        <v>882000</v>
      </c>
      <c r="E13" s="193">
        <v>882000</v>
      </c>
      <c r="F13" s="193"/>
      <c r="G13" s="193"/>
      <c r="H13" s="193"/>
      <c r="I13" s="193"/>
      <c r="J13" s="193"/>
      <c r="K13" s="193"/>
      <c r="L13" s="193"/>
      <c r="M13" s="193"/>
      <c r="N13" s="164"/>
      <c r="O13" s="193"/>
      <c r="P13" s="164"/>
    </row>
    <row r="14" s="41" customFormat="1" ht="21" customHeight="1" spans="1:16">
      <c r="A14" s="31" t="s">
        <v>115</v>
      </c>
      <c r="B14" s="31" t="s">
        <v>116</v>
      </c>
      <c r="C14" s="164">
        <f t="shared" si="2"/>
        <v>1236840</v>
      </c>
      <c r="D14" s="193">
        <f t="shared" si="1"/>
        <v>1236840</v>
      </c>
      <c r="E14" s="193">
        <v>1236840</v>
      </c>
      <c r="F14" s="193"/>
      <c r="G14" s="193"/>
      <c r="H14" s="193"/>
      <c r="I14" s="193"/>
      <c r="J14" s="193"/>
      <c r="K14" s="193"/>
      <c r="L14" s="193"/>
      <c r="M14" s="193"/>
      <c r="N14" s="164"/>
      <c r="O14" s="193"/>
      <c r="P14" s="164"/>
    </row>
    <row r="15" s="41" customFormat="1" ht="21" customHeight="1" spans="1:16">
      <c r="A15" s="31" t="s">
        <v>117</v>
      </c>
      <c r="B15" s="31" t="s">
        <v>118</v>
      </c>
      <c r="C15" s="164">
        <f t="shared" si="2"/>
        <v>197932</v>
      </c>
      <c r="D15" s="193">
        <f t="shared" si="1"/>
        <v>197932</v>
      </c>
      <c r="E15" s="193">
        <v>197932</v>
      </c>
      <c r="F15" s="193"/>
      <c r="G15" s="193"/>
      <c r="H15" s="193"/>
      <c r="I15" s="193"/>
      <c r="J15" s="193"/>
      <c r="K15" s="193"/>
      <c r="L15" s="193"/>
      <c r="M15" s="193"/>
      <c r="N15" s="164"/>
      <c r="O15" s="193"/>
      <c r="P15" s="164"/>
    </row>
    <row r="16" s="41" customFormat="1" ht="21" customHeight="1" spans="1:16">
      <c r="A16" s="31" t="s">
        <v>119</v>
      </c>
      <c r="B16" s="31" t="s">
        <v>120</v>
      </c>
      <c r="C16" s="164">
        <f t="shared" si="2"/>
        <v>117216</v>
      </c>
      <c r="D16" s="193">
        <f t="shared" si="1"/>
        <v>117216</v>
      </c>
      <c r="E16" s="193">
        <f>SUM(E17)</f>
        <v>117216</v>
      </c>
      <c r="F16" s="193"/>
      <c r="G16" s="193"/>
      <c r="H16" s="193"/>
      <c r="I16" s="193"/>
      <c r="J16" s="193"/>
      <c r="K16" s="193"/>
      <c r="L16" s="193"/>
      <c r="M16" s="193"/>
      <c r="N16" s="164"/>
      <c r="O16" s="193"/>
      <c r="P16" s="164"/>
    </row>
    <row r="17" s="41" customFormat="1" ht="21" customHeight="1" spans="1:16">
      <c r="A17" s="31" t="s">
        <v>121</v>
      </c>
      <c r="B17" s="31" t="s">
        <v>122</v>
      </c>
      <c r="C17" s="164">
        <f t="shared" si="2"/>
        <v>117216</v>
      </c>
      <c r="D17" s="193">
        <f t="shared" si="1"/>
        <v>117216</v>
      </c>
      <c r="E17" s="193">
        <v>117216</v>
      </c>
      <c r="F17" s="193"/>
      <c r="G17" s="193"/>
      <c r="H17" s="193"/>
      <c r="I17" s="193"/>
      <c r="J17" s="193"/>
      <c r="K17" s="193"/>
      <c r="L17" s="193"/>
      <c r="M17" s="193"/>
      <c r="N17" s="164"/>
      <c r="O17" s="193"/>
      <c r="P17" s="164"/>
    </row>
    <row r="18" customFormat="1" ht="21" customHeight="1" spans="1:16">
      <c r="A18" s="31">
        <v>20822</v>
      </c>
      <c r="B18" s="31" t="s">
        <v>123</v>
      </c>
      <c r="C18" s="164">
        <f t="shared" si="2"/>
        <v>352900</v>
      </c>
      <c r="D18" s="193"/>
      <c r="E18" s="193"/>
      <c r="F18" s="193">
        <f>SUM(F19)</f>
        <v>0</v>
      </c>
      <c r="G18" s="193">
        <f>SUM(G19)</f>
        <v>352900</v>
      </c>
      <c r="H18" s="193"/>
      <c r="I18" s="193"/>
      <c r="J18" s="193"/>
      <c r="K18" s="193"/>
      <c r="L18" s="193"/>
      <c r="M18" s="193"/>
      <c r="N18" s="164"/>
      <c r="O18" s="193"/>
      <c r="P18" s="164"/>
    </row>
    <row r="19" customFormat="1" ht="21" customHeight="1" spans="1:16">
      <c r="A19" s="31">
        <v>2082201</v>
      </c>
      <c r="B19" s="31" t="s">
        <v>124</v>
      </c>
      <c r="C19" s="164">
        <f t="shared" si="2"/>
        <v>352900</v>
      </c>
      <c r="D19" s="193"/>
      <c r="E19" s="193"/>
      <c r="F19" s="193"/>
      <c r="G19" s="193">
        <v>352900</v>
      </c>
      <c r="H19" s="193"/>
      <c r="I19" s="193"/>
      <c r="J19" s="193"/>
      <c r="K19" s="193"/>
      <c r="L19" s="193"/>
      <c r="M19" s="193"/>
      <c r="N19" s="164"/>
      <c r="O19" s="193"/>
      <c r="P19" s="164"/>
    </row>
    <row r="20" s="41" customFormat="1" ht="21" customHeight="1" spans="1:16">
      <c r="A20" s="31" t="s">
        <v>125</v>
      </c>
      <c r="B20" s="31" t="s">
        <v>126</v>
      </c>
      <c r="C20" s="164">
        <f t="shared" si="2"/>
        <v>1593994</v>
      </c>
      <c r="D20" s="193">
        <f>SUM(E20:F20)</f>
        <v>1593994</v>
      </c>
      <c r="E20" s="193">
        <f>SUM(E21)</f>
        <v>1593994</v>
      </c>
      <c r="F20" s="193"/>
      <c r="G20" s="193"/>
      <c r="H20" s="193"/>
      <c r="I20" s="193"/>
      <c r="J20" s="193"/>
      <c r="K20" s="193"/>
      <c r="L20" s="193"/>
      <c r="M20" s="193"/>
      <c r="N20" s="164"/>
      <c r="O20" s="193"/>
      <c r="P20" s="164"/>
    </row>
    <row r="21" s="41" customFormat="1" ht="21" customHeight="1" spans="1:16">
      <c r="A21" s="31" t="s">
        <v>127</v>
      </c>
      <c r="B21" s="31" t="s">
        <v>128</v>
      </c>
      <c r="C21" s="164">
        <f t="shared" ref="C21:C28" si="3">SUM(D21,G21)</f>
        <v>1593994</v>
      </c>
      <c r="D21" s="193">
        <f t="shared" ref="D21:D29" si="4">SUM(E21:F21)</f>
        <v>1593994</v>
      </c>
      <c r="E21" s="193">
        <f>SUM(E22:E25)</f>
        <v>1593994</v>
      </c>
      <c r="F21" s="193"/>
      <c r="G21" s="193"/>
      <c r="H21" s="193"/>
      <c r="I21" s="193"/>
      <c r="J21" s="193"/>
      <c r="K21" s="193"/>
      <c r="L21" s="193"/>
      <c r="M21" s="193"/>
      <c r="N21" s="164"/>
      <c r="O21" s="193"/>
      <c r="P21" s="164"/>
    </row>
    <row r="22" s="41" customFormat="1" ht="21" customHeight="1" spans="1:16">
      <c r="A22" s="31" t="s">
        <v>129</v>
      </c>
      <c r="B22" s="31" t="s">
        <v>130</v>
      </c>
      <c r="C22" s="164">
        <f t="shared" si="3"/>
        <v>217386</v>
      </c>
      <c r="D22" s="193">
        <f t="shared" si="4"/>
        <v>217386</v>
      </c>
      <c r="E22" s="193">
        <v>217386</v>
      </c>
      <c r="F22" s="193"/>
      <c r="G22" s="193"/>
      <c r="H22" s="193"/>
      <c r="I22" s="193"/>
      <c r="J22" s="193"/>
      <c r="K22" s="193"/>
      <c r="L22" s="193"/>
      <c r="M22" s="193"/>
      <c r="N22" s="164"/>
      <c r="O22" s="193"/>
      <c r="P22" s="164"/>
    </row>
    <row r="23" s="41" customFormat="1" ht="21" customHeight="1" spans="1:16">
      <c r="A23" s="31" t="s">
        <v>131</v>
      </c>
      <c r="B23" s="31" t="s">
        <v>132</v>
      </c>
      <c r="C23" s="164">
        <f t="shared" si="3"/>
        <v>495157</v>
      </c>
      <c r="D23" s="193">
        <f t="shared" si="4"/>
        <v>495157</v>
      </c>
      <c r="E23" s="193">
        <v>495157</v>
      </c>
      <c r="F23" s="193"/>
      <c r="G23" s="193"/>
      <c r="H23" s="193"/>
      <c r="I23" s="193"/>
      <c r="J23" s="193"/>
      <c r="K23" s="193"/>
      <c r="L23" s="193"/>
      <c r="M23" s="193"/>
      <c r="N23" s="164"/>
      <c r="O23" s="193"/>
      <c r="P23" s="164"/>
    </row>
    <row r="24" s="41" customFormat="1" ht="21" customHeight="1" spans="1:16">
      <c r="A24" s="31" t="s">
        <v>133</v>
      </c>
      <c r="B24" s="31" t="s">
        <v>134</v>
      </c>
      <c r="C24" s="164">
        <f t="shared" si="3"/>
        <v>799200</v>
      </c>
      <c r="D24" s="193">
        <f t="shared" si="4"/>
        <v>799200</v>
      </c>
      <c r="E24" s="193">
        <v>799200</v>
      </c>
      <c r="F24" s="193"/>
      <c r="G24" s="193"/>
      <c r="H24" s="193"/>
      <c r="I24" s="193"/>
      <c r="J24" s="193"/>
      <c r="K24" s="193"/>
      <c r="L24" s="193"/>
      <c r="M24" s="193"/>
      <c r="N24" s="164"/>
      <c r="O24" s="193"/>
      <c r="P24" s="164"/>
    </row>
    <row r="25" s="41" customFormat="1" ht="21" customHeight="1" spans="1:16">
      <c r="A25" s="31" t="s">
        <v>135</v>
      </c>
      <c r="B25" s="31" t="s">
        <v>136</v>
      </c>
      <c r="C25" s="164">
        <f t="shared" si="3"/>
        <v>82251</v>
      </c>
      <c r="D25" s="193">
        <f t="shared" si="4"/>
        <v>82251</v>
      </c>
      <c r="E25" s="193">
        <v>82251</v>
      </c>
      <c r="F25" s="193"/>
      <c r="G25" s="193"/>
      <c r="H25" s="193"/>
      <c r="I25" s="193"/>
      <c r="J25" s="193"/>
      <c r="K25" s="193"/>
      <c r="L25" s="193"/>
      <c r="M25" s="193"/>
      <c r="N25" s="164"/>
      <c r="O25" s="193"/>
      <c r="P25" s="164"/>
    </row>
    <row r="26" customFormat="1" ht="21" customHeight="1" spans="1:16">
      <c r="A26" s="31">
        <v>211</v>
      </c>
      <c r="B26" s="31" t="s">
        <v>137</v>
      </c>
      <c r="C26" s="164">
        <f t="shared" si="3"/>
        <v>3200000</v>
      </c>
      <c r="D26" s="193">
        <f t="shared" si="4"/>
        <v>3200000</v>
      </c>
      <c r="E26" s="193"/>
      <c r="F26" s="193">
        <f>SUM(F28)</f>
        <v>3200000</v>
      </c>
      <c r="G26" s="193"/>
      <c r="H26" s="193"/>
      <c r="I26" s="193"/>
      <c r="J26" s="193"/>
      <c r="K26" s="193"/>
      <c r="L26" s="193"/>
      <c r="M26" s="193"/>
      <c r="N26" s="164"/>
      <c r="O26" s="193"/>
      <c r="P26" s="164"/>
    </row>
    <row r="27" customFormat="1" ht="21" customHeight="1" spans="1:16">
      <c r="A27" s="31">
        <v>21101</v>
      </c>
      <c r="B27" s="31" t="s">
        <v>138</v>
      </c>
      <c r="C27" s="164">
        <f t="shared" si="3"/>
        <v>3200000</v>
      </c>
      <c r="D27" s="193">
        <f t="shared" si="4"/>
        <v>3200000</v>
      </c>
      <c r="E27" s="193"/>
      <c r="F27" s="193">
        <f>SUM(F28)</f>
        <v>3200000</v>
      </c>
      <c r="G27" s="193"/>
      <c r="H27" s="193"/>
      <c r="I27" s="193"/>
      <c r="J27" s="193"/>
      <c r="K27" s="193"/>
      <c r="L27" s="193"/>
      <c r="M27" s="193"/>
      <c r="N27" s="164"/>
      <c r="O27" s="193"/>
      <c r="P27" s="164"/>
    </row>
    <row r="28" customFormat="1" ht="21" customHeight="1" spans="1:16">
      <c r="A28" s="31">
        <v>2110199</v>
      </c>
      <c r="B28" s="31" t="s">
        <v>139</v>
      </c>
      <c r="C28" s="164">
        <f t="shared" si="3"/>
        <v>3200000</v>
      </c>
      <c r="D28" s="193">
        <f t="shared" si="4"/>
        <v>3200000</v>
      </c>
      <c r="E28" s="193"/>
      <c r="F28" s="193">
        <v>3200000</v>
      </c>
      <c r="G28" s="193"/>
      <c r="H28" s="193"/>
      <c r="I28" s="193"/>
      <c r="J28" s="193"/>
      <c r="K28" s="193"/>
      <c r="L28" s="193"/>
      <c r="M28" s="193"/>
      <c r="N28" s="164"/>
      <c r="O28" s="193"/>
      <c r="P28" s="164"/>
    </row>
    <row r="29" s="41" customFormat="1" ht="21" customHeight="1" spans="1:16">
      <c r="A29" s="31" t="s">
        <v>140</v>
      </c>
      <c r="B29" s="31" t="s">
        <v>141</v>
      </c>
      <c r="C29" s="164">
        <f t="shared" ref="C29:C31" si="5">SUM(D29,G29)</f>
        <v>24795640</v>
      </c>
      <c r="D29" s="193">
        <f t="shared" si="4"/>
        <v>0</v>
      </c>
      <c r="E29" s="193"/>
      <c r="F29" s="193"/>
      <c r="G29" s="193">
        <f>SUM(G32,G30)</f>
        <v>24795640</v>
      </c>
      <c r="H29" s="193"/>
      <c r="I29" s="193"/>
      <c r="J29" s="193"/>
      <c r="K29" s="193"/>
      <c r="L29" s="193"/>
      <c r="M29" s="193"/>
      <c r="N29" s="164"/>
      <c r="O29" s="193"/>
      <c r="P29" s="164"/>
    </row>
    <row r="30" s="41" customFormat="1" ht="21" customHeight="1" spans="1:16">
      <c r="A30" s="31">
        <v>21208</v>
      </c>
      <c r="B30" s="31" t="s">
        <v>142</v>
      </c>
      <c r="C30" s="164">
        <f t="shared" si="5"/>
        <v>4795640</v>
      </c>
      <c r="D30" s="193"/>
      <c r="E30" s="193"/>
      <c r="F30" s="193"/>
      <c r="G30" s="193">
        <f>SUM(G31)</f>
        <v>4795640</v>
      </c>
      <c r="H30" s="193"/>
      <c r="I30" s="193"/>
      <c r="J30" s="193"/>
      <c r="K30" s="193"/>
      <c r="L30" s="193"/>
      <c r="M30" s="193"/>
      <c r="N30" s="164"/>
      <c r="O30" s="193"/>
      <c r="P30" s="164"/>
    </row>
    <row r="31" s="41" customFormat="1" ht="21" customHeight="1" spans="1:16">
      <c r="A31" s="31">
        <v>2120899</v>
      </c>
      <c r="B31" s="31" t="s">
        <v>143</v>
      </c>
      <c r="C31" s="164">
        <f t="shared" si="5"/>
        <v>4795640</v>
      </c>
      <c r="D31" s="193"/>
      <c r="E31" s="193"/>
      <c r="F31" s="193"/>
      <c r="G31" s="193">
        <v>4795640</v>
      </c>
      <c r="H31" s="193"/>
      <c r="I31" s="193"/>
      <c r="J31" s="193"/>
      <c r="K31" s="193"/>
      <c r="L31" s="193"/>
      <c r="M31" s="193"/>
      <c r="N31" s="164"/>
      <c r="O31" s="193"/>
      <c r="P31" s="164"/>
    </row>
    <row r="32" s="41" customFormat="1" ht="21" customHeight="1" spans="1:16">
      <c r="A32" s="31" t="s">
        <v>144</v>
      </c>
      <c r="B32" s="31" t="s">
        <v>145</v>
      </c>
      <c r="C32" s="164">
        <f t="shared" ref="C32:C53" si="6">SUM(D32,G32)</f>
        <v>20000000</v>
      </c>
      <c r="D32" s="193">
        <f t="shared" ref="D32:D54" si="7">SUM(E32:F32)</f>
        <v>0</v>
      </c>
      <c r="E32" s="193"/>
      <c r="F32" s="193"/>
      <c r="G32" s="193">
        <f>SUM(G33)</f>
        <v>20000000</v>
      </c>
      <c r="H32" s="193"/>
      <c r="I32" s="193"/>
      <c r="J32" s="193"/>
      <c r="K32" s="193"/>
      <c r="L32" s="193"/>
      <c r="M32" s="193"/>
      <c r="N32" s="164"/>
      <c r="O32" s="193"/>
      <c r="P32" s="164"/>
    </row>
    <row r="33" s="41" customFormat="1" ht="21" customHeight="1" spans="1:16">
      <c r="A33" s="31" t="s">
        <v>146</v>
      </c>
      <c r="B33" s="31" t="s">
        <v>147</v>
      </c>
      <c r="C33" s="164">
        <f t="shared" si="6"/>
        <v>20000000</v>
      </c>
      <c r="D33" s="193">
        <f t="shared" si="7"/>
        <v>0</v>
      </c>
      <c r="E33" s="193"/>
      <c r="F33" s="193"/>
      <c r="G33" s="193">
        <v>20000000</v>
      </c>
      <c r="H33" s="193"/>
      <c r="I33" s="193"/>
      <c r="J33" s="193"/>
      <c r="K33" s="193"/>
      <c r="L33" s="193"/>
      <c r="M33" s="193"/>
      <c r="N33" s="164"/>
      <c r="O33" s="193"/>
      <c r="P33" s="164"/>
    </row>
    <row r="34" s="41" customFormat="1" ht="21" customHeight="1" spans="1:16">
      <c r="A34" s="31" t="s">
        <v>148</v>
      </c>
      <c r="B34" s="31" t="s">
        <v>149</v>
      </c>
      <c r="C34" s="164">
        <f t="shared" si="6"/>
        <v>61964154.04</v>
      </c>
      <c r="D34" s="193">
        <f t="shared" si="7"/>
        <v>61912551.04</v>
      </c>
      <c r="E34" s="193">
        <f>SUM(E35,E37)</f>
        <v>11703718.44</v>
      </c>
      <c r="F34" s="193">
        <f>SUM(F35,F37,F48)</f>
        <v>50208832.6</v>
      </c>
      <c r="G34" s="193">
        <f>SUM(G35,G37,G48)</f>
        <v>51603</v>
      </c>
      <c r="H34" s="193"/>
      <c r="I34" s="193"/>
      <c r="J34" s="193"/>
      <c r="K34" s="193"/>
      <c r="L34" s="193"/>
      <c r="M34" s="193"/>
      <c r="N34" s="164"/>
      <c r="O34" s="193"/>
      <c r="P34" s="164"/>
    </row>
    <row r="35" s="41" customFormat="1" ht="21" customHeight="1" spans="1:16">
      <c r="A35" s="31" t="s">
        <v>150</v>
      </c>
      <c r="B35" s="31" t="s">
        <v>151</v>
      </c>
      <c r="C35" s="164">
        <f t="shared" si="6"/>
        <v>127100</v>
      </c>
      <c r="D35" s="193">
        <f t="shared" si="7"/>
        <v>127100</v>
      </c>
      <c r="E35" s="193">
        <f>SUM(E36)</f>
        <v>127100</v>
      </c>
      <c r="F35" s="193"/>
      <c r="G35" s="193"/>
      <c r="H35" s="193"/>
      <c r="I35" s="193"/>
      <c r="J35" s="193"/>
      <c r="K35" s="193"/>
      <c r="L35" s="193"/>
      <c r="M35" s="193"/>
      <c r="N35" s="164"/>
      <c r="O35" s="193"/>
      <c r="P35" s="164"/>
    </row>
    <row r="36" s="41" customFormat="1" ht="21" customHeight="1" spans="1:16">
      <c r="A36" s="31" t="s">
        <v>152</v>
      </c>
      <c r="B36" s="31" t="s">
        <v>153</v>
      </c>
      <c r="C36" s="164">
        <f t="shared" si="6"/>
        <v>127100</v>
      </c>
      <c r="D36" s="193">
        <f t="shared" si="7"/>
        <v>127100</v>
      </c>
      <c r="E36" s="193">
        <v>127100</v>
      </c>
      <c r="F36" s="193"/>
      <c r="G36" s="193"/>
      <c r="H36" s="193"/>
      <c r="I36" s="193"/>
      <c r="J36" s="193"/>
      <c r="K36" s="193"/>
      <c r="L36" s="193"/>
      <c r="M36" s="193"/>
      <c r="N36" s="164"/>
      <c r="O36" s="193"/>
      <c r="P36" s="164"/>
    </row>
    <row r="37" s="41" customFormat="1" ht="21" customHeight="1" spans="1:16">
      <c r="A37" s="31" t="s">
        <v>154</v>
      </c>
      <c r="B37" s="31" t="s">
        <v>155</v>
      </c>
      <c r="C37" s="164">
        <f t="shared" si="6"/>
        <v>61785451.04</v>
      </c>
      <c r="D37" s="193">
        <f t="shared" si="7"/>
        <v>61785451.04</v>
      </c>
      <c r="E37" s="193">
        <f>SUM(E38:E47)</f>
        <v>11576618.44</v>
      </c>
      <c r="F37" s="193">
        <f>SUM(F38:F47)</f>
        <v>50208832.6</v>
      </c>
      <c r="G37" s="193"/>
      <c r="H37" s="193"/>
      <c r="I37" s="193"/>
      <c r="J37" s="193"/>
      <c r="K37" s="193"/>
      <c r="L37" s="193"/>
      <c r="M37" s="193"/>
      <c r="N37" s="164"/>
      <c r="O37" s="193"/>
      <c r="P37" s="164"/>
    </row>
    <row r="38" s="41" customFormat="1" ht="21" customHeight="1" spans="1:16">
      <c r="A38" s="31" t="s">
        <v>156</v>
      </c>
      <c r="B38" s="31" t="s">
        <v>153</v>
      </c>
      <c r="C38" s="164">
        <f t="shared" si="6"/>
        <v>3256078.64</v>
      </c>
      <c r="D38" s="193">
        <f t="shared" si="7"/>
        <v>3256078.64</v>
      </c>
      <c r="E38" s="193">
        <v>3256078.64</v>
      </c>
      <c r="F38" s="193"/>
      <c r="G38" s="193"/>
      <c r="H38" s="193"/>
      <c r="I38" s="193"/>
      <c r="J38" s="193"/>
      <c r="K38" s="193"/>
      <c r="L38" s="193"/>
      <c r="M38" s="193"/>
      <c r="N38" s="164"/>
      <c r="O38" s="193"/>
      <c r="P38" s="164"/>
    </row>
    <row r="39" s="41" customFormat="1" ht="21" customHeight="1" spans="1:16">
      <c r="A39" s="31" t="s">
        <v>157</v>
      </c>
      <c r="B39" s="31" t="s">
        <v>158</v>
      </c>
      <c r="C39" s="164">
        <f t="shared" si="6"/>
        <v>40000</v>
      </c>
      <c r="D39" s="193">
        <f t="shared" si="7"/>
        <v>40000</v>
      </c>
      <c r="E39" s="193"/>
      <c r="F39" s="193">
        <v>40000</v>
      </c>
      <c r="G39" s="193"/>
      <c r="H39" s="193"/>
      <c r="I39" s="193"/>
      <c r="J39" s="193"/>
      <c r="K39" s="193"/>
      <c r="L39" s="193"/>
      <c r="M39" s="193"/>
      <c r="N39" s="164"/>
      <c r="O39" s="193"/>
      <c r="P39" s="164"/>
    </row>
    <row r="40" s="41" customFormat="1" ht="21" customHeight="1" spans="1:16">
      <c r="A40" s="31" t="s">
        <v>159</v>
      </c>
      <c r="B40" s="31" t="s">
        <v>160</v>
      </c>
      <c r="C40" s="164">
        <f t="shared" si="6"/>
        <v>46598441.6</v>
      </c>
      <c r="D40" s="193">
        <f t="shared" si="7"/>
        <v>46598441.6</v>
      </c>
      <c r="E40" s="193"/>
      <c r="F40" s="193">
        <v>46598441.6</v>
      </c>
      <c r="G40" s="193"/>
      <c r="H40" s="193"/>
      <c r="I40" s="193"/>
      <c r="J40" s="193"/>
      <c r="K40" s="193"/>
      <c r="L40" s="193"/>
      <c r="M40" s="193"/>
      <c r="N40" s="164"/>
      <c r="O40" s="193"/>
      <c r="P40" s="164"/>
    </row>
    <row r="41" s="41" customFormat="1" ht="21" customHeight="1" spans="1:16">
      <c r="A41" s="31" t="s">
        <v>161</v>
      </c>
      <c r="B41" s="31" t="s">
        <v>162</v>
      </c>
      <c r="C41" s="164">
        <f t="shared" si="6"/>
        <v>1475000</v>
      </c>
      <c r="D41" s="193">
        <f t="shared" si="7"/>
        <v>1475000</v>
      </c>
      <c r="E41" s="193"/>
      <c r="F41" s="193">
        <v>1475000</v>
      </c>
      <c r="G41" s="193"/>
      <c r="H41" s="193"/>
      <c r="I41" s="193"/>
      <c r="J41" s="193"/>
      <c r="K41" s="193"/>
      <c r="L41" s="193"/>
      <c r="M41" s="193"/>
      <c r="N41" s="164"/>
      <c r="O41" s="193"/>
      <c r="P41" s="164"/>
    </row>
    <row r="42" s="41" customFormat="1" ht="21" customHeight="1" spans="1:16">
      <c r="A42" s="31">
        <v>2130309</v>
      </c>
      <c r="B42" s="31" t="s">
        <v>163</v>
      </c>
      <c r="C42" s="164">
        <f t="shared" si="6"/>
        <v>7017</v>
      </c>
      <c r="D42" s="193">
        <f t="shared" si="7"/>
        <v>7017</v>
      </c>
      <c r="E42" s="193"/>
      <c r="F42" s="193">
        <v>7017</v>
      </c>
      <c r="G42" s="193"/>
      <c r="H42" s="193"/>
      <c r="I42" s="193"/>
      <c r="J42" s="193"/>
      <c r="K42" s="193"/>
      <c r="L42" s="193"/>
      <c r="M42" s="193"/>
      <c r="N42" s="164"/>
      <c r="O42" s="193"/>
      <c r="P42" s="164"/>
    </row>
    <row r="43" s="41" customFormat="1" ht="21" customHeight="1" spans="1:16">
      <c r="A43" s="31">
        <v>2130311</v>
      </c>
      <c r="B43" s="31" t="s">
        <v>164</v>
      </c>
      <c r="C43" s="164">
        <f t="shared" si="6"/>
        <v>3000</v>
      </c>
      <c r="D43" s="193">
        <f t="shared" si="7"/>
        <v>3000</v>
      </c>
      <c r="E43" s="193"/>
      <c r="F43" s="193">
        <v>3000</v>
      </c>
      <c r="G43" s="193"/>
      <c r="H43" s="193"/>
      <c r="I43" s="193"/>
      <c r="J43" s="193"/>
      <c r="K43" s="193"/>
      <c r="L43" s="193"/>
      <c r="M43" s="193"/>
      <c r="N43" s="164"/>
      <c r="O43" s="193"/>
      <c r="P43" s="164"/>
    </row>
    <row r="44" s="41" customFormat="1" ht="21" customHeight="1" spans="1:16">
      <c r="A44" s="31" t="s">
        <v>165</v>
      </c>
      <c r="B44" s="31" t="s">
        <v>166</v>
      </c>
      <c r="C44" s="164">
        <f t="shared" si="6"/>
        <v>1414874</v>
      </c>
      <c r="D44" s="193">
        <f t="shared" si="7"/>
        <v>1414874</v>
      </c>
      <c r="E44" s="193">
        <v>883200</v>
      </c>
      <c r="F44" s="193">
        <v>531674</v>
      </c>
      <c r="G44" s="193"/>
      <c r="H44" s="193"/>
      <c r="I44" s="193"/>
      <c r="J44" s="193"/>
      <c r="K44" s="193"/>
      <c r="L44" s="193"/>
      <c r="M44" s="193"/>
      <c r="N44" s="164"/>
      <c r="O44" s="193"/>
      <c r="P44" s="164"/>
    </row>
    <row r="45" s="41" customFormat="1" ht="21" customHeight="1" spans="1:16">
      <c r="A45" s="31" t="s">
        <v>167</v>
      </c>
      <c r="B45" s="31" t="s">
        <v>168</v>
      </c>
      <c r="C45" s="164">
        <f t="shared" si="6"/>
        <v>302400</v>
      </c>
      <c r="D45" s="193">
        <f t="shared" si="7"/>
        <v>302400</v>
      </c>
      <c r="E45" s="193"/>
      <c r="F45" s="193">
        <v>302400</v>
      </c>
      <c r="G45" s="193"/>
      <c r="H45" s="193"/>
      <c r="I45" s="193"/>
      <c r="J45" s="193"/>
      <c r="K45" s="193"/>
      <c r="L45" s="193"/>
      <c r="M45" s="193"/>
      <c r="N45" s="164"/>
      <c r="O45" s="193"/>
      <c r="P45" s="164"/>
    </row>
    <row r="46" s="41" customFormat="1" ht="21" customHeight="1" spans="1:16">
      <c r="A46" s="31" t="s">
        <v>169</v>
      </c>
      <c r="B46" s="31" t="s">
        <v>170</v>
      </c>
      <c r="C46" s="164">
        <f t="shared" si="6"/>
        <v>1251300</v>
      </c>
      <c r="D46" s="193">
        <f t="shared" si="7"/>
        <v>1251300</v>
      </c>
      <c r="E46" s="193"/>
      <c r="F46" s="193">
        <v>1251300</v>
      </c>
      <c r="G46" s="193"/>
      <c r="H46" s="193"/>
      <c r="I46" s="193"/>
      <c r="J46" s="193"/>
      <c r="K46" s="193"/>
      <c r="L46" s="193"/>
      <c r="M46" s="193"/>
      <c r="N46" s="164"/>
      <c r="O46" s="193"/>
      <c r="P46" s="164"/>
    </row>
    <row r="47" s="41" customFormat="1" ht="21" customHeight="1" spans="1:16">
      <c r="A47" s="31" t="s">
        <v>171</v>
      </c>
      <c r="B47" s="31" t="s">
        <v>172</v>
      </c>
      <c r="C47" s="164">
        <f t="shared" si="6"/>
        <v>7437339.8</v>
      </c>
      <c r="D47" s="193">
        <f t="shared" si="7"/>
        <v>7437339.8</v>
      </c>
      <c r="E47" s="193">
        <v>7437339.8</v>
      </c>
      <c r="F47" s="193"/>
      <c r="G47" s="193"/>
      <c r="H47" s="193"/>
      <c r="I47" s="193"/>
      <c r="J47" s="193"/>
      <c r="K47" s="193"/>
      <c r="L47" s="193"/>
      <c r="M47" s="193"/>
      <c r="N47" s="164"/>
      <c r="O47" s="193"/>
      <c r="P47" s="164"/>
    </row>
    <row r="48" customFormat="1" ht="21" customHeight="1" spans="1:16">
      <c r="A48" s="31">
        <v>21366</v>
      </c>
      <c r="B48" s="31" t="s">
        <v>173</v>
      </c>
      <c r="C48" s="164">
        <f t="shared" si="6"/>
        <v>51603</v>
      </c>
      <c r="D48" s="193">
        <f t="shared" si="7"/>
        <v>0</v>
      </c>
      <c r="E48" s="193"/>
      <c r="F48" s="193"/>
      <c r="G48" s="193">
        <f>SUM(G49)</f>
        <v>51603</v>
      </c>
      <c r="H48" s="193"/>
      <c r="I48" s="193"/>
      <c r="J48" s="193"/>
      <c r="K48" s="193"/>
      <c r="L48" s="193"/>
      <c r="M48" s="193"/>
      <c r="N48" s="164"/>
      <c r="O48" s="193"/>
      <c r="P48" s="164"/>
    </row>
    <row r="49" customFormat="1" ht="21" customHeight="1" spans="1:16">
      <c r="A49" s="31">
        <v>2136699</v>
      </c>
      <c r="B49" s="31" t="s">
        <v>174</v>
      </c>
      <c r="C49" s="164">
        <f t="shared" si="6"/>
        <v>51603</v>
      </c>
      <c r="D49" s="193">
        <f t="shared" si="7"/>
        <v>0</v>
      </c>
      <c r="E49" s="193"/>
      <c r="F49" s="193"/>
      <c r="G49" s="193">
        <v>51603</v>
      </c>
      <c r="H49" s="193"/>
      <c r="I49" s="193"/>
      <c r="J49" s="193"/>
      <c r="K49" s="193"/>
      <c r="L49" s="193"/>
      <c r="M49" s="193"/>
      <c r="N49" s="164"/>
      <c r="O49" s="193"/>
      <c r="P49" s="164"/>
    </row>
    <row r="50" s="41" customFormat="1" ht="21" customHeight="1" spans="1:16">
      <c r="A50" s="31" t="s">
        <v>175</v>
      </c>
      <c r="B50" s="31" t="s">
        <v>176</v>
      </c>
      <c r="C50" s="164">
        <f t="shared" si="6"/>
        <v>1029504.13</v>
      </c>
      <c r="D50" s="193">
        <f t="shared" si="7"/>
        <v>1029504.13</v>
      </c>
      <c r="E50" s="193">
        <f>SUM(E51)</f>
        <v>1029504.13</v>
      </c>
      <c r="F50" s="193"/>
      <c r="G50" s="193"/>
      <c r="H50" s="193"/>
      <c r="I50" s="193"/>
      <c r="J50" s="193"/>
      <c r="K50" s="193"/>
      <c r="L50" s="193"/>
      <c r="M50" s="193"/>
      <c r="N50" s="164"/>
      <c r="O50" s="193"/>
      <c r="P50" s="164"/>
    </row>
    <row r="51" s="41" customFormat="1" ht="21" customHeight="1" spans="1:16">
      <c r="A51" s="31" t="s">
        <v>177</v>
      </c>
      <c r="B51" s="31" t="s">
        <v>178</v>
      </c>
      <c r="C51" s="164">
        <f t="shared" si="6"/>
        <v>1029504.13</v>
      </c>
      <c r="D51" s="193">
        <f t="shared" si="7"/>
        <v>1029504.13</v>
      </c>
      <c r="E51" s="193">
        <f>SUM(E52:E53)</f>
        <v>1029504.13</v>
      </c>
      <c r="F51" s="193"/>
      <c r="G51" s="193"/>
      <c r="H51" s="193"/>
      <c r="I51" s="193"/>
      <c r="J51" s="193"/>
      <c r="K51" s="193"/>
      <c r="L51" s="193"/>
      <c r="M51" s="193"/>
      <c r="N51" s="164"/>
      <c r="O51" s="193"/>
      <c r="P51" s="164"/>
    </row>
    <row r="52" s="41" customFormat="1" ht="21" customHeight="1" spans="1:16">
      <c r="A52" s="31" t="s">
        <v>179</v>
      </c>
      <c r="B52" s="31" t="s">
        <v>180</v>
      </c>
      <c r="C52" s="164">
        <f t="shared" si="6"/>
        <v>1007904.13</v>
      </c>
      <c r="D52" s="193">
        <f t="shared" si="7"/>
        <v>1007904.13</v>
      </c>
      <c r="E52" s="193">
        <v>1007904.13</v>
      </c>
      <c r="F52" s="193"/>
      <c r="G52" s="193"/>
      <c r="H52" s="193"/>
      <c r="I52" s="193"/>
      <c r="J52" s="193"/>
      <c r="K52" s="193"/>
      <c r="L52" s="193"/>
      <c r="M52" s="193"/>
      <c r="N52" s="164"/>
      <c r="O52" s="193"/>
      <c r="P52" s="164"/>
    </row>
    <row r="53" s="41" customFormat="1" ht="21" customHeight="1" spans="1:16">
      <c r="A53" s="31" t="s">
        <v>181</v>
      </c>
      <c r="B53" s="31" t="s">
        <v>182</v>
      </c>
      <c r="C53" s="164">
        <f t="shared" si="6"/>
        <v>21600</v>
      </c>
      <c r="D53" s="193">
        <f t="shared" si="7"/>
        <v>21600</v>
      </c>
      <c r="E53" s="193">
        <v>21600</v>
      </c>
      <c r="F53" s="193"/>
      <c r="G53" s="193"/>
      <c r="H53" s="193"/>
      <c r="I53" s="193"/>
      <c r="J53" s="193"/>
      <c r="K53" s="193"/>
      <c r="L53" s="193"/>
      <c r="M53" s="193"/>
      <c r="N53" s="164"/>
      <c r="O53" s="193"/>
      <c r="P53" s="164"/>
    </row>
    <row r="54" ht="21" customHeight="1" spans="1:16">
      <c r="A54" s="212" t="s">
        <v>56</v>
      </c>
      <c r="B54" s="36"/>
      <c r="C54" s="164">
        <f>SUM(C7,C10,C20,C26,C29,C34,C50,)</f>
        <v>96034680.17</v>
      </c>
      <c r="D54" s="166">
        <f t="shared" si="7"/>
        <v>70834537.17</v>
      </c>
      <c r="E54" s="166">
        <f>SUM(E7,E10,E20,E29,E34,E50)</f>
        <v>17425704.57</v>
      </c>
      <c r="F54" s="166">
        <f>SUM(F7,F10,F20,F29,F34,F50,F26)</f>
        <v>53408832.6</v>
      </c>
      <c r="G54" s="166">
        <f>SUM(G7,G10,G20,G29,G34,G50,G26)</f>
        <v>25200143</v>
      </c>
      <c r="H54" s="166"/>
      <c r="I54" s="166"/>
      <c r="J54" s="166"/>
      <c r="K54" s="166"/>
      <c r="L54" s="166"/>
      <c r="M54" s="166"/>
      <c r="N54" s="166"/>
      <c r="O54" s="166"/>
      <c r="P54" s="166"/>
    </row>
    <row r="55" ht="20" customHeight="1"/>
  </sheetData>
  <mergeCells count="13">
    <mergeCell ref="A1:P1"/>
    <mergeCell ref="A2:P2"/>
    <mergeCell ref="A3:B3"/>
    <mergeCell ref="C3:P3"/>
    <mergeCell ref="D4:F4"/>
    <mergeCell ref="J4:P4"/>
    <mergeCell ref="A54:B54"/>
    <mergeCell ref="A4:A5"/>
    <mergeCell ref="B4:B5"/>
    <mergeCell ref="C4:C5"/>
    <mergeCell ref="G4:G5"/>
    <mergeCell ref="H4:H5"/>
    <mergeCell ref="I4:I5"/>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4"/>
  <sheetViews>
    <sheetView showGridLines="0" workbookViewId="0">
      <selection activeCell="D26" sqref="D26"/>
    </sheetView>
  </sheetViews>
  <sheetFormatPr defaultColWidth="10" defaultRowHeight="12.75" customHeight="1" outlineLevelCol="3"/>
  <cols>
    <col min="1" max="4" width="41.5" style="44" customWidth="1"/>
    <col min="5" max="16384" width="10" style="41" customWidth="1"/>
  </cols>
  <sheetData>
    <row r="1" ht="15" customHeight="1" spans="1:4">
      <c r="A1" s="43"/>
      <c r="B1" s="48"/>
      <c r="C1" s="48"/>
      <c r="D1" s="48" t="s">
        <v>183</v>
      </c>
    </row>
    <row r="2" ht="41.25" customHeight="1" spans="1:1">
      <c r="A2" s="45" t="s">
        <v>184</v>
      </c>
    </row>
    <row r="3" ht="17.25" customHeight="1" spans="1:4">
      <c r="A3" s="46" t="s">
        <v>2</v>
      </c>
      <c r="B3" s="196"/>
      <c r="D3" s="48" t="s">
        <v>3</v>
      </c>
    </row>
    <row r="4" ht="17.25" customHeight="1" spans="1:4">
      <c r="A4" s="174" t="s">
        <v>4</v>
      </c>
      <c r="B4" s="197"/>
      <c r="C4" s="174" t="s">
        <v>5</v>
      </c>
      <c r="D4" s="198"/>
    </row>
    <row r="5" ht="18.75" customHeight="1" spans="1:4">
      <c r="A5" s="174" t="s">
        <v>6</v>
      </c>
      <c r="B5" s="174" t="s">
        <v>7</v>
      </c>
      <c r="C5" s="174" t="s">
        <v>8</v>
      </c>
      <c r="D5" s="176" t="s">
        <v>7</v>
      </c>
    </row>
    <row r="6" ht="16.5" customHeight="1" spans="1:4">
      <c r="A6" s="199" t="s">
        <v>185</v>
      </c>
      <c r="B6" s="200">
        <f>SUM(B7:B9)</f>
        <v>87492004.57</v>
      </c>
      <c r="C6" s="201" t="s">
        <v>186</v>
      </c>
      <c r="D6" s="200">
        <f>SUM(D7:D32)</f>
        <v>96034680.17</v>
      </c>
    </row>
    <row r="7" ht="16.5" customHeight="1" spans="1:4">
      <c r="A7" s="199" t="s">
        <v>187</v>
      </c>
      <c r="B7" s="200">
        <f>65852004.57+1640000</f>
        <v>67492004.57</v>
      </c>
      <c r="C7" s="201" t="s">
        <v>188</v>
      </c>
      <c r="D7" s="200"/>
    </row>
    <row r="8" ht="16.5" customHeight="1" spans="1:4">
      <c r="A8" s="199" t="s">
        <v>189</v>
      </c>
      <c r="B8" s="200">
        <v>20000000</v>
      </c>
      <c r="C8" s="201" t="s">
        <v>190</v>
      </c>
      <c r="D8" s="200"/>
    </row>
    <row r="9" ht="16.5" customHeight="1" spans="1:4">
      <c r="A9" s="199" t="s">
        <v>191</v>
      </c>
      <c r="B9" s="200"/>
      <c r="C9" s="201" t="s">
        <v>192</v>
      </c>
      <c r="D9" s="200"/>
    </row>
    <row r="10" ht="16.5" customHeight="1" spans="1:4">
      <c r="A10" s="199" t="s">
        <v>193</v>
      </c>
      <c r="B10" s="200">
        <f>SUM(B11:B12)</f>
        <v>8542675.6</v>
      </c>
      <c r="C10" s="201" t="s">
        <v>194</v>
      </c>
      <c r="D10" s="200"/>
    </row>
    <row r="11" ht="16.5" customHeight="1" spans="1:4">
      <c r="A11" s="199" t="s">
        <v>187</v>
      </c>
      <c r="B11" s="200">
        <v>3342532.6</v>
      </c>
      <c r="C11" s="201" t="s">
        <v>195</v>
      </c>
      <c r="D11" s="200">
        <v>17700</v>
      </c>
    </row>
    <row r="12" ht="16.5" customHeight="1" spans="1:4">
      <c r="A12" s="202" t="s">
        <v>189</v>
      </c>
      <c r="B12" s="203">
        <v>5200143</v>
      </c>
      <c r="C12" s="204" t="s">
        <v>196</v>
      </c>
      <c r="D12" s="203"/>
    </row>
    <row r="13" ht="16.5" customHeight="1" spans="1:4">
      <c r="A13" s="202" t="s">
        <v>191</v>
      </c>
      <c r="B13" s="203"/>
      <c r="C13" s="204" t="s">
        <v>197</v>
      </c>
      <c r="D13" s="203"/>
    </row>
    <row r="14" ht="16.5" customHeight="1" spans="1:4">
      <c r="A14" s="205"/>
      <c r="B14" s="206"/>
      <c r="C14" s="204" t="s">
        <v>198</v>
      </c>
      <c r="D14" s="203">
        <v>3433688</v>
      </c>
    </row>
    <row r="15" ht="16.5" customHeight="1" spans="1:4">
      <c r="A15" s="205"/>
      <c r="B15" s="206"/>
      <c r="C15" s="204" t="s">
        <v>199</v>
      </c>
      <c r="D15" s="203">
        <v>1593994</v>
      </c>
    </row>
    <row r="16" ht="16.5" customHeight="1" spans="1:4">
      <c r="A16" s="205"/>
      <c r="B16" s="206"/>
      <c r="C16" s="204" t="s">
        <v>200</v>
      </c>
      <c r="D16" s="203">
        <v>3200000</v>
      </c>
    </row>
    <row r="17" ht="16.5" customHeight="1" spans="1:4">
      <c r="A17" s="205"/>
      <c r="B17" s="206"/>
      <c r="C17" s="204" t="s">
        <v>201</v>
      </c>
      <c r="D17" s="203">
        <v>24795640</v>
      </c>
    </row>
    <row r="18" ht="16.5" customHeight="1" spans="1:4">
      <c r="A18" s="205"/>
      <c r="B18" s="206"/>
      <c r="C18" s="204" t="s">
        <v>202</v>
      </c>
      <c r="D18" s="203">
        <f>60324154.04+1640000</f>
        <v>61964154.04</v>
      </c>
    </row>
    <row r="19" ht="16.5" customHeight="1" spans="1:4">
      <c r="A19" s="205"/>
      <c r="B19" s="206"/>
      <c r="C19" s="204" t="s">
        <v>203</v>
      </c>
      <c r="D19" s="203"/>
    </row>
    <row r="20" ht="16.5" customHeight="1" spans="1:4">
      <c r="A20" s="205"/>
      <c r="B20" s="206"/>
      <c r="C20" s="204" t="s">
        <v>204</v>
      </c>
      <c r="D20" s="203"/>
    </row>
    <row r="21" ht="16.5" customHeight="1" spans="1:4">
      <c r="A21" s="205"/>
      <c r="B21" s="206"/>
      <c r="C21" s="204" t="s">
        <v>205</v>
      </c>
      <c r="D21" s="203"/>
    </row>
    <row r="22" ht="16.5" customHeight="1" spans="1:4">
      <c r="A22" s="205"/>
      <c r="B22" s="206"/>
      <c r="C22" s="204" t="s">
        <v>206</v>
      </c>
      <c r="D22" s="203"/>
    </row>
    <row r="23" ht="16.5" customHeight="1" spans="1:4">
      <c r="A23" s="205"/>
      <c r="B23" s="206"/>
      <c r="C23" s="204" t="s">
        <v>207</v>
      </c>
      <c r="D23" s="203"/>
    </row>
    <row r="24" ht="16.5" customHeight="1" spans="1:4">
      <c r="A24" s="205"/>
      <c r="B24" s="206"/>
      <c r="C24" s="204" t="s">
        <v>208</v>
      </c>
      <c r="D24" s="203"/>
    </row>
    <row r="25" ht="16.5" customHeight="1" spans="1:4">
      <c r="A25" s="205"/>
      <c r="B25" s="206"/>
      <c r="C25" s="204" t="s">
        <v>209</v>
      </c>
      <c r="D25" s="203">
        <v>1029504.13</v>
      </c>
    </row>
    <row r="26" ht="16.5" customHeight="1" spans="1:4">
      <c r="A26" s="205"/>
      <c r="B26" s="206"/>
      <c r="C26" s="204" t="s">
        <v>210</v>
      </c>
      <c r="D26" s="203"/>
    </row>
    <row r="27" ht="16.5" customHeight="1" spans="1:4">
      <c r="A27" s="205"/>
      <c r="B27" s="206"/>
      <c r="C27" s="204" t="s">
        <v>211</v>
      </c>
      <c r="D27" s="203"/>
    </row>
    <row r="28" ht="16.5" customHeight="1" spans="1:4">
      <c r="A28" s="205"/>
      <c r="B28" s="206"/>
      <c r="C28" s="204" t="s">
        <v>212</v>
      </c>
      <c r="D28" s="203"/>
    </row>
    <row r="29" ht="16.5" customHeight="1" spans="1:4">
      <c r="A29" s="205"/>
      <c r="B29" s="206"/>
      <c r="C29" s="204" t="s">
        <v>213</v>
      </c>
      <c r="D29" s="203"/>
    </row>
    <row r="30" ht="16.5" customHeight="1" spans="1:4">
      <c r="A30" s="205"/>
      <c r="B30" s="206"/>
      <c r="C30" s="204" t="s">
        <v>214</v>
      </c>
      <c r="D30" s="203"/>
    </row>
    <row r="31" ht="16.5" customHeight="1" spans="1:4">
      <c r="A31" s="205"/>
      <c r="B31" s="206"/>
      <c r="C31" s="202" t="s">
        <v>215</v>
      </c>
      <c r="D31" s="203"/>
    </row>
    <row r="32" ht="16.5" customHeight="1" spans="1:4">
      <c r="A32" s="205"/>
      <c r="B32" s="206"/>
      <c r="C32" s="202" t="s">
        <v>216</v>
      </c>
      <c r="D32" s="203"/>
    </row>
    <row r="33" ht="16.5" customHeight="1" spans="1:4">
      <c r="A33" s="205"/>
      <c r="B33" s="206"/>
      <c r="C33" s="101" t="s">
        <v>217</v>
      </c>
      <c r="D33" s="207"/>
    </row>
    <row r="34" ht="15" customHeight="1" spans="1:4">
      <c r="A34" s="208" t="s">
        <v>50</v>
      </c>
      <c r="B34" s="209">
        <f>SUM(B6,B10)</f>
        <v>96034680.17</v>
      </c>
      <c r="C34" s="208" t="s">
        <v>51</v>
      </c>
      <c r="D34" s="209">
        <f>SUM(D6,D33)</f>
        <v>96034680.17</v>
      </c>
    </row>
  </sheetData>
  <mergeCells count="4">
    <mergeCell ref="A2:D2"/>
    <mergeCell ref="A3:B3"/>
    <mergeCell ref="A4:B4"/>
    <mergeCell ref="C4:D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45"/>
  <sheetViews>
    <sheetView workbookViewId="0">
      <selection activeCell="L13" sqref="L13"/>
    </sheetView>
  </sheetViews>
  <sheetFormatPr defaultColWidth="10.6666666666667" defaultRowHeight="14.25" customHeight="1" outlineLevelCol="6"/>
  <cols>
    <col min="1" max="1" width="23.5" style="131" customWidth="1"/>
    <col min="2" max="2" width="44" style="131" customWidth="1"/>
    <col min="3" max="3" width="22.7604166666667" style="1" customWidth="1"/>
    <col min="4" max="4" width="20.7604166666667" style="1" customWidth="1"/>
    <col min="5" max="5" width="21.5" style="1" customWidth="1"/>
    <col min="6" max="6" width="24.125" style="1" customWidth="1"/>
    <col min="7" max="7" width="22.375" style="1" customWidth="1"/>
    <col min="8" max="16384" width="10.6666666666667" style="1" customWidth="1"/>
  </cols>
  <sheetData>
    <row r="1" customHeight="1" spans="6:7">
      <c r="F1" s="188"/>
      <c r="G1" s="168" t="s">
        <v>218</v>
      </c>
    </row>
    <row r="2" ht="41.25" customHeight="1" spans="1:7">
      <c r="A2" s="137" t="s">
        <v>219</v>
      </c>
      <c r="B2" s="137"/>
      <c r="C2" s="137"/>
      <c r="D2" s="137"/>
      <c r="E2" s="137"/>
      <c r="F2" s="137"/>
      <c r="G2" s="137"/>
    </row>
    <row r="3" ht="18" customHeight="1" spans="1:7">
      <c r="A3" s="6" t="s">
        <v>2</v>
      </c>
      <c r="F3" s="134"/>
      <c r="G3" s="130" t="s">
        <v>220</v>
      </c>
    </row>
    <row r="4" ht="20.25" customHeight="1" spans="1:7">
      <c r="A4" s="189" t="s">
        <v>221</v>
      </c>
      <c r="B4" s="190"/>
      <c r="C4" s="138" t="s">
        <v>56</v>
      </c>
      <c r="D4" s="173" t="s">
        <v>77</v>
      </c>
      <c r="E4" s="13"/>
      <c r="F4" s="14"/>
      <c r="G4" s="161" t="s">
        <v>78</v>
      </c>
    </row>
    <row r="5" ht="20.25" customHeight="1" spans="1:7">
      <c r="A5" s="191" t="s">
        <v>74</v>
      </c>
      <c r="B5" s="191" t="s">
        <v>75</v>
      </c>
      <c r="C5" s="20"/>
      <c r="D5" s="143" t="s">
        <v>58</v>
      </c>
      <c r="E5" s="143" t="s">
        <v>222</v>
      </c>
      <c r="F5" s="143" t="s">
        <v>223</v>
      </c>
      <c r="G5" s="163"/>
    </row>
    <row r="6" ht="15" customHeight="1" spans="1:7">
      <c r="A6" s="192" t="s">
        <v>85</v>
      </c>
      <c r="B6" s="192" t="s">
        <v>86</v>
      </c>
      <c r="C6" s="192" t="s">
        <v>87</v>
      </c>
      <c r="D6" s="192" t="s">
        <v>88</v>
      </c>
      <c r="E6" s="192" t="s">
        <v>89</v>
      </c>
      <c r="F6" s="192" t="s">
        <v>90</v>
      </c>
      <c r="G6" s="192" t="s">
        <v>91</v>
      </c>
    </row>
    <row r="7" s="1" customFormat="1" ht="18" customHeight="1" spans="1:7">
      <c r="A7" s="31" t="s">
        <v>101</v>
      </c>
      <c r="B7" s="31" t="s">
        <v>102</v>
      </c>
      <c r="C7" s="24">
        <f>SUM(D7,G7)</f>
        <v>17700</v>
      </c>
      <c r="D7" s="32">
        <f>SUM(E7:F7)</f>
        <v>17700</v>
      </c>
      <c r="E7" s="32"/>
      <c r="F7" s="32">
        <v>17700</v>
      </c>
      <c r="G7" s="32"/>
    </row>
    <row r="8" s="1" customFormat="1" ht="18" customHeight="1" spans="1:7">
      <c r="A8" s="31" t="s">
        <v>103</v>
      </c>
      <c r="B8" s="31" t="s">
        <v>104</v>
      </c>
      <c r="C8" s="24">
        <f t="shared" ref="C8:C44" si="0">SUM(D8,G8)</f>
        <v>17700</v>
      </c>
      <c r="D8" s="32">
        <f t="shared" ref="D8:D38" si="1">SUM(E8:F8)</f>
        <v>17700</v>
      </c>
      <c r="E8" s="32"/>
      <c r="F8" s="32">
        <v>17700</v>
      </c>
      <c r="G8" s="32"/>
    </row>
    <row r="9" s="1" customFormat="1" ht="18" customHeight="1" spans="1:7">
      <c r="A9" s="31" t="s">
        <v>105</v>
      </c>
      <c r="B9" s="31" t="s">
        <v>106</v>
      </c>
      <c r="C9" s="24">
        <f t="shared" si="0"/>
        <v>17700</v>
      </c>
      <c r="D9" s="32">
        <f t="shared" si="1"/>
        <v>17700</v>
      </c>
      <c r="E9" s="32"/>
      <c r="F9" s="32">
        <v>17700</v>
      </c>
      <c r="G9" s="32"/>
    </row>
    <row r="10" s="1" customFormat="1" ht="18" customHeight="1" spans="1:7">
      <c r="A10" s="31" t="s">
        <v>107</v>
      </c>
      <c r="B10" s="31" t="s">
        <v>108</v>
      </c>
      <c r="C10" s="24">
        <f t="shared" si="0"/>
        <v>3080788</v>
      </c>
      <c r="D10" s="32">
        <f t="shared" si="1"/>
        <v>3080788</v>
      </c>
      <c r="E10" s="32">
        <v>3042388</v>
      </c>
      <c r="F10" s="32">
        <v>38400</v>
      </c>
      <c r="G10" s="32"/>
    </row>
    <row r="11" s="1" customFormat="1" ht="18" customHeight="1" spans="1:7">
      <c r="A11" s="31" t="s">
        <v>109</v>
      </c>
      <c r="B11" s="31" t="s">
        <v>110</v>
      </c>
      <c r="C11" s="24">
        <f t="shared" si="0"/>
        <v>2963572</v>
      </c>
      <c r="D11" s="32">
        <f t="shared" si="1"/>
        <v>2963572</v>
      </c>
      <c r="E11" s="32">
        <v>2925172</v>
      </c>
      <c r="F11" s="32">
        <v>38400</v>
      </c>
      <c r="G11" s="32"/>
    </row>
    <row r="12" s="1" customFormat="1" ht="18" customHeight="1" spans="1:7">
      <c r="A12" s="31" t="s">
        <v>111</v>
      </c>
      <c r="B12" s="31" t="s">
        <v>112</v>
      </c>
      <c r="C12" s="24">
        <f t="shared" si="0"/>
        <v>646800</v>
      </c>
      <c r="D12" s="32">
        <f t="shared" si="1"/>
        <v>646800</v>
      </c>
      <c r="E12" s="32">
        <v>633600</v>
      </c>
      <c r="F12" s="32">
        <v>13200</v>
      </c>
      <c r="G12" s="32"/>
    </row>
    <row r="13" s="1" customFormat="1" ht="18" customHeight="1" spans="1:7">
      <c r="A13" s="31" t="s">
        <v>113</v>
      </c>
      <c r="B13" s="31" t="s">
        <v>114</v>
      </c>
      <c r="C13" s="24">
        <f t="shared" si="0"/>
        <v>882000</v>
      </c>
      <c r="D13" s="32">
        <f t="shared" si="1"/>
        <v>882000</v>
      </c>
      <c r="E13" s="32">
        <v>856800</v>
      </c>
      <c r="F13" s="32">
        <v>25200</v>
      </c>
      <c r="G13" s="32"/>
    </row>
    <row r="14" s="1" customFormat="1" ht="18" customHeight="1" spans="1:7">
      <c r="A14" s="31" t="s">
        <v>115</v>
      </c>
      <c r="B14" s="31" t="s">
        <v>116</v>
      </c>
      <c r="C14" s="24">
        <f t="shared" si="0"/>
        <v>1236840</v>
      </c>
      <c r="D14" s="32">
        <f t="shared" si="1"/>
        <v>1236840</v>
      </c>
      <c r="E14" s="32">
        <v>1236840</v>
      </c>
      <c r="F14" s="32"/>
      <c r="G14" s="32"/>
    </row>
    <row r="15" s="1" customFormat="1" ht="18" customHeight="1" spans="1:7">
      <c r="A15" s="31" t="s">
        <v>117</v>
      </c>
      <c r="B15" s="31" t="s">
        <v>118</v>
      </c>
      <c r="C15" s="24">
        <f t="shared" si="0"/>
        <v>197932</v>
      </c>
      <c r="D15" s="32">
        <f t="shared" si="1"/>
        <v>197932</v>
      </c>
      <c r="E15" s="32">
        <v>197932</v>
      </c>
      <c r="F15" s="32"/>
      <c r="G15" s="32"/>
    </row>
    <row r="16" s="1" customFormat="1" ht="18" customHeight="1" spans="1:7">
      <c r="A16" s="31" t="s">
        <v>119</v>
      </c>
      <c r="B16" s="31" t="s">
        <v>120</v>
      </c>
      <c r="C16" s="24">
        <f t="shared" si="0"/>
        <v>117216</v>
      </c>
      <c r="D16" s="32">
        <f t="shared" si="1"/>
        <v>117216</v>
      </c>
      <c r="E16" s="32">
        <v>117216</v>
      </c>
      <c r="F16" s="32"/>
      <c r="G16" s="32"/>
    </row>
    <row r="17" s="1" customFormat="1" ht="18" customHeight="1" spans="1:7">
      <c r="A17" s="31" t="s">
        <v>121</v>
      </c>
      <c r="B17" s="31" t="s">
        <v>122</v>
      </c>
      <c r="C17" s="24">
        <f t="shared" si="0"/>
        <v>117216</v>
      </c>
      <c r="D17" s="32">
        <f t="shared" si="1"/>
        <v>117216</v>
      </c>
      <c r="E17" s="32">
        <v>117216</v>
      </c>
      <c r="F17" s="32"/>
      <c r="G17" s="32"/>
    </row>
    <row r="18" s="1" customFormat="1" ht="18" customHeight="1" spans="1:7">
      <c r="A18" s="31" t="s">
        <v>125</v>
      </c>
      <c r="B18" s="31" t="s">
        <v>126</v>
      </c>
      <c r="C18" s="24">
        <f t="shared" si="0"/>
        <v>1593994</v>
      </c>
      <c r="D18" s="32">
        <f t="shared" si="1"/>
        <v>1593994</v>
      </c>
      <c r="E18" s="32">
        <v>1593994</v>
      </c>
      <c r="F18" s="32"/>
      <c r="G18" s="32"/>
    </row>
    <row r="19" s="1" customFormat="1" ht="18" customHeight="1" spans="1:7">
      <c r="A19" s="31" t="s">
        <v>127</v>
      </c>
      <c r="B19" s="31" t="s">
        <v>128</v>
      </c>
      <c r="C19" s="24">
        <f t="shared" si="0"/>
        <v>1593994</v>
      </c>
      <c r="D19" s="32">
        <f t="shared" si="1"/>
        <v>1593994</v>
      </c>
      <c r="E19" s="32">
        <v>1593994</v>
      </c>
      <c r="F19" s="32"/>
      <c r="G19" s="32"/>
    </row>
    <row r="20" s="1" customFormat="1" ht="18" customHeight="1" spans="1:7">
      <c r="A20" s="31" t="s">
        <v>129</v>
      </c>
      <c r="B20" s="31" t="s">
        <v>130</v>
      </c>
      <c r="C20" s="24">
        <f t="shared" si="0"/>
        <v>217386</v>
      </c>
      <c r="D20" s="32">
        <f t="shared" si="1"/>
        <v>217386</v>
      </c>
      <c r="E20" s="32">
        <v>217386</v>
      </c>
      <c r="F20" s="32"/>
      <c r="G20" s="32"/>
    </row>
    <row r="21" s="1" customFormat="1" ht="18" customHeight="1" spans="1:7">
      <c r="A21" s="31" t="s">
        <v>131</v>
      </c>
      <c r="B21" s="31" t="s">
        <v>132</v>
      </c>
      <c r="C21" s="24">
        <f t="shared" si="0"/>
        <v>495157</v>
      </c>
      <c r="D21" s="32">
        <f t="shared" si="1"/>
        <v>495157</v>
      </c>
      <c r="E21" s="32">
        <v>495157</v>
      </c>
      <c r="F21" s="32"/>
      <c r="G21" s="32"/>
    </row>
    <row r="22" s="1" customFormat="1" ht="18" customHeight="1" spans="1:7">
      <c r="A22" s="31" t="s">
        <v>133</v>
      </c>
      <c r="B22" s="31" t="s">
        <v>134</v>
      </c>
      <c r="C22" s="24">
        <f t="shared" si="0"/>
        <v>799200</v>
      </c>
      <c r="D22" s="32">
        <f t="shared" si="1"/>
        <v>799200</v>
      </c>
      <c r="E22" s="32">
        <v>799200</v>
      </c>
      <c r="F22" s="32"/>
      <c r="G22" s="32"/>
    </row>
    <row r="23" s="1" customFormat="1" ht="18" customHeight="1" spans="1:7">
      <c r="A23" s="31" t="s">
        <v>135</v>
      </c>
      <c r="B23" s="31" t="s">
        <v>136</v>
      </c>
      <c r="C23" s="24">
        <f t="shared" si="0"/>
        <v>82251</v>
      </c>
      <c r="D23" s="32">
        <f t="shared" si="1"/>
        <v>82251</v>
      </c>
      <c r="E23" s="32">
        <v>82251</v>
      </c>
      <c r="F23" s="32"/>
      <c r="G23" s="32"/>
    </row>
    <row r="24" customFormat="1" ht="18" customHeight="1" spans="1:7">
      <c r="A24" s="31">
        <v>211</v>
      </c>
      <c r="B24" s="31" t="s">
        <v>137</v>
      </c>
      <c r="C24" s="24">
        <f t="shared" si="0"/>
        <v>0</v>
      </c>
      <c r="D24" s="32"/>
      <c r="E24" s="32"/>
      <c r="F24" s="32"/>
      <c r="G24" s="32">
        <f>G25</f>
        <v>0</v>
      </c>
    </row>
    <row r="25" customFormat="1" ht="18" customHeight="1" spans="1:7">
      <c r="A25" s="31">
        <v>21101</v>
      </c>
      <c r="B25" s="31" t="s">
        <v>138</v>
      </c>
      <c r="C25" s="24">
        <f t="shared" si="0"/>
        <v>0</v>
      </c>
      <c r="D25" s="32"/>
      <c r="E25" s="32"/>
      <c r="F25" s="32"/>
      <c r="G25" s="32">
        <f>G26</f>
        <v>0</v>
      </c>
    </row>
    <row r="26" customFormat="1" ht="18" customHeight="1" spans="1:7">
      <c r="A26" s="31">
        <v>2110199</v>
      </c>
      <c r="B26" s="31" t="s">
        <v>139</v>
      </c>
      <c r="C26" s="24">
        <f t="shared" si="0"/>
        <v>0</v>
      </c>
      <c r="D26" s="32"/>
      <c r="E26" s="32"/>
      <c r="F26" s="32"/>
      <c r="G26" s="32"/>
    </row>
    <row r="27" s="1" customFormat="1" ht="18" customHeight="1" spans="1:7">
      <c r="A27" s="31" t="s">
        <v>148</v>
      </c>
      <c r="B27" s="31" t="s">
        <v>149</v>
      </c>
      <c r="C27" s="24">
        <f t="shared" si="0"/>
        <v>61770018.44</v>
      </c>
      <c r="D27" s="32">
        <f>SUM(E27:F27)</f>
        <v>11703718.44</v>
      </c>
      <c r="E27" s="32">
        <v>10577812</v>
      </c>
      <c r="F27" s="32">
        <v>1125906.44</v>
      </c>
      <c r="G27" s="32">
        <f>SUM(G28,G30)</f>
        <v>50066300</v>
      </c>
    </row>
    <row r="28" s="1" customFormat="1" ht="18" customHeight="1" spans="1:7">
      <c r="A28" s="31" t="s">
        <v>150</v>
      </c>
      <c r="B28" s="31" t="s">
        <v>151</v>
      </c>
      <c r="C28" s="24">
        <f t="shared" si="0"/>
        <v>127100</v>
      </c>
      <c r="D28" s="32">
        <f>SUM(E28:F28)</f>
        <v>127100</v>
      </c>
      <c r="E28" s="32"/>
      <c r="F28" s="32">
        <v>127100</v>
      </c>
      <c r="G28" s="32"/>
    </row>
    <row r="29" s="1" customFormat="1" ht="18" customHeight="1" spans="1:7">
      <c r="A29" s="31" t="s">
        <v>152</v>
      </c>
      <c r="B29" s="31" t="s">
        <v>153</v>
      </c>
      <c r="C29" s="24">
        <f t="shared" si="0"/>
        <v>127100</v>
      </c>
      <c r="D29" s="32">
        <f>SUM(E29:F29)</f>
        <v>127100</v>
      </c>
      <c r="E29" s="32"/>
      <c r="F29" s="32">
        <v>127100</v>
      </c>
      <c r="G29" s="32"/>
    </row>
    <row r="30" s="1" customFormat="1" ht="18" customHeight="1" spans="1:7">
      <c r="A30" s="31" t="s">
        <v>154</v>
      </c>
      <c r="B30" s="31" t="s">
        <v>155</v>
      </c>
      <c r="C30" s="24">
        <f t="shared" si="0"/>
        <v>61642918.44</v>
      </c>
      <c r="D30" s="32">
        <f>SUM(E30:F30)</f>
        <v>11576618.44</v>
      </c>
      <c r="E30" s="32">
        <v>10577812</v>
      </c>
      <c r="F30" s="32">
        <v>998806.44</v>
      </c>
      <c r="G30" s="32">
        <f>SUM(G31:G40)</f>
        <v>50066300</v>
      </c>
    </row>
    <row r="31" s="1" customFormat="1" ht="18" customHeight="1" spans="1:7">
      <c r="A31" s="31" t="s">
        <v>156</v>
      </c>
      <c r="B31" s="31" t="s">
        <v>153</v>
      </c>
      <c r="C31" s="24">
        <f t="shared" si="0"/>
        <v>3256078.64</v>
      </c>
      <c r="D31" s="32">
        <f>SUM(E31:F31)</f>
        <v>3256078.64</v>
      </c>
      <c r="E31" s="32">
        <v>2793432</v>
      </c>
      <c r="F31" s="32">
        <v>462646.64</v>
      </c>
      <c r="G31" s="32"/>
    </row>
    <row r="32" s="1" customFormat="1" ht="18" customHeight="1" spans="1:7">
      <c r="A32" s="31" t="s">
        <v>157</v>
      </c>
      <c r="B32" s="31" t="s">
        <v>158</v>
      </c>
      <c r="C32" s="24">
        <f t="shared" si="0"/>
        <v>40000</v>
      </c>
      <c r="D32" s="32"/>
      <c r="E32" s="32"/>
      <c r="F32" s="32"/>
      <c r="G32" s="193">
        <v>40000</v>
      </c>
    </row>
    <row r="33" s="1" customFormat="1" ht="18" customHeight="1" spans="1:7">
      <c r="A33" s="31" t="s">
        <v>159</v>
      </c>
      <c r="B33" s="31" t="s">
        <v>160</v>
      </c>
      <c r="C33" s="24">
        <f t="shared" si="0"/>
        <v>46530000</v>
      </c>
      <c r="D33" s="32">
        <f>SUM(E33:F33)</f>
        <v>0</v>
      </c>
      <c r="E33" s="32"/>
      <c r="F33" s="32"/>
      <c r="G33" s="32">
        <v>46530000</v>
      </c>
    </row>
    <row r="34" s="1" customFormat="1" ht="18" customHeight="1" spans="1:7">
      <c r="A34" s="31" t="s">
        <v>161</v>
      </c>
      <c r="B34" s="31" t="s">
        <v>162</v>
      </c>
      <c r="C34" s="24">
        <f t="shared" si="0"/>
        <v>1475000</v>
      </c>
      <c r="D34" s="32">
        <f>SUM(E34:F34)</f>
        <v>0</v>
      </c>
      <c r="E34" s="32"/>
      <c r="F34" s="32"/>
      <c r="G34" s="32">
        <v>1475000</v>
      </c>
    </row>
    <row r="35" s="1" customFormat="1" ht="18" customHeight="1" spans="1:7">
      <c r="A35" s="31">
        <v>2130309</v>
      </c>
      <c r="B35" s="31" t="s">
        <v>163</v>
      </c>
      <c r="C35" s="24">
        <f t="shared" si="0"/>
        <v>0</v>
      </c>
      <c r="D35" s="32"/>
      <c r="E35" s="32"/>
      <c r="F35" s="32"/>
      <c r="G35" s="32"/>
    </row>
    <row r="36" s="1" customFormat="1" ht="18" customHeight="1" spans="1:7">
      <c r="A36" s="31">
        <v>2130311</v>
      </c>
      <c r="B36" s="31" t="s">
        <v>164</v>
      </c>
      <c r="C36" s="24">
        <f t="shared" si="0"/>
        <v>0</v>
      </c>
      <c r="D36" s="32"/>
      <c r="E36" s="32"/>
      <c r="F36" s="32"/>
      <c r="G36" s="32"/>
    </row>
    <row r="37" s="1" customFormat="1" ht="18" customHeight="1" spans="1:7">
      <c r="A37" s="31" t="s">
        <v>165</v>
      </c>
      <c r="B37" s="31" t="s">
        <v>166</v>
      </c>
      <c r="C37" s="24">
        <f t="shared" si="0"/>
        <v>1393200</v>
      </c>
      <c r="D37" s="32">
        <f t="shared" ref="D37:D45" si="2">SUM(E37:F37)</f>
        <v>883200</v>
      </c>
      <c r="E37" s="32">
        <v>883200</v>
      </c>
      <c r="F37" s="32"/>
      <c r="G37" s="32">
        <v>510000</v>
      </c>
    </row>
    <row r="38" s="1" customFormat="1" ht="18" customHeight="1" spans="1:7">
      <c r="A38" s="31" t="s">
        <v>167</v>
      </c>
      <c r="B38" s="31" t="s">
        <v>168</v>
      </c>
      <c r="C38" s="24">
        <f t="shared" si="0"/>
        <v>260000</v>
      </c>
      <c r="D38" s="32">
        <f t="shared" si="2"/>
        <v>0</v>
      </c>
      <c r="E38" s="32"/>
      <c r="F38" s="32"/>
      <c r="G38" s="32">
        <v>260000</v>
      </c>
    </row>
    <row r="39" s="1" customFormat="1" ht="18" customHeight="1" spans="1:7">
      <c r="A39" s="31" t="s">
        <v>169</v>
      </c>
      <c r="B39" s="31" t="s">
        <v>170</v>
      </c>
      <c r="C39" s="24">
        <f t="shared" si="0"/>
        <v>1251300</v>
      </c>
      <c r="D39" s="32">
        <f t="shared" si="2"/>
        <v>0</v>
      </c>
      <c r="E39" s="32"/>
      <c r="F39" s="32"/>
      <c r="G39" s="32">
        <v>1251300</v>
      </c>
    </row>
    <row r="40" s="1" customFormat="1" ht="18" customHeight="1" spans="1:7">
      <c r="A40" s="31" t="s">
        <v>171</v>
      </c>
      <c r="B40" s="31" t="s">
        <v>172</v>
      </c>
      <c r="C40" s="24">
        <f t="shared" si="0"/>
        <v>7437339.8</v>
      </c>
      <c r="D40" s="32">
        <f t="shared" si="2"/>
        <v>7437339.8</v>
      </c>
      <c r="E40" s="32">
        <v>6901180</v>
      </c>
      <c r="F40" s="32">
        <v>536159.8</v>
      </c>
      <c r="G40" s="32"/>
    </row>
    <row r="41" s="1" customFormat="1" ht="18" customHeight="1" spans="1:7">
      <c r="A41" s="31" t="s">
        <v>175</v>
      </c>
      <c r="B41" s="31" t="s">
        <v>176</v>
      </c>
      <c r="C41" s="24">
        <f t="shared" si="0"/>
        <v>1029504.13</v>
      </c>
      <c r="D41" s="32">
        <f t="shared" si="2"/>
        <v>1029504.13</v>
      </c>
      <c r="E41" s="32">
        <v>1029504.13</v>
      </c>
      <c r="F41" s="32"/>
      <c r="G41" s="32"/>
    </row>
    <row r="42" s="1" customFormat="1" ht="18" customHeight="1" spans="1:7">
      <c r="A42" s="31" t="s">
        <v>177</v>
      </c>
      <c r="B42" s="31" t="s">
        <v>178</v>
      </c>
      <c r="C42" s="24">
        <f t="shared" si="0"/>
        <v>1029504.13</v>
      </c>
      <c r="D42" s="32">
        <f t="shared" si="2"/>
        <v>1029504.13</v>
      </c>
      <c r="E42" s="32">
        <v>1029504.13</v>
      </c>
      <c r="F42" s="32"/>
      <c r="G42" s="32"/>
    </row>
    <row r="43" s="1" customFormat="1" ht="18" customHeight="1" spans="1:7">
      <c r="A43" s="31" t="s">
        <v>179</v>
      </c>
      <c r="B43" s="31" t="s">
        <v>180</v>
      </c>
      <c r="C43" s="24">
        <f t="shared" si="0"/>
        <v>1007904.13</v>
      </c>
      <c r="D43" s="32">
        <f t="shared" si="2"/>
        <v>1007904.13</v>
      </c>
      <c r="E43" s="32">
        <v>1007904.13</v>
      </c>
      <c r="F43" s="32"/>
      <c r="G43" s="32"/>
    </row>
    <row r="44" s="1" customFormat="1" ht="18" customHeight="1" spans="1:7">
      <c r="A44" s="31" t="s">
        <v>181</v>
      </c>
      <c r="B44" s="31" t="s">
        <v>182</v>
      </c>
      <c r="C44" s="24">
        <f t="shared" si="0"/>
        <v>21600</v>
      </c>
      <c r="D44" s="32">
        <f t="shared" si="2"/>
        <v>21600</v>
      </c>
      <c r="E44" s="32">
        <v>21600</v>
      </c>
      <c r="F44" s="32"/>
      <c r="G44" s="32"/>
    </row>
    <row r="45" s="1" customFormat="1" ht="18" customHeight="1" spans="1:7">
      <c r="A45" s="194" t="s">
        <v>224</v>
      </c>
      <c r="B45" s="195" t="s">
        <v>224</v>
      </c>
      <c r="C45" s="24">
        <f>SUM(C7,C10,C18,C24,C27,C41)</f>
        <v>67492004.57</v>
      </c>
      <c r="D45" s="32">
        <f t="shared" si="2"/>
        <v>17425704.57</v>
      </c>
      <c r="E45" s="24">
        <f>SUM(E7,E10,E18,E24,E27,E41)</f>
        <v>16243698.13</v>
      </c>
      <c r="F45" s="24">
        <f>SUM(F7,F10,F18,F24,F27,F41)</f>
        <v>1182006.44</v>
      </c>
      <c r="G45" s="24">
        <f>SUM(G24,G27)</f>
        <v>50066300</v>
      </c>
    </row>
  </sheetData>
  <mergeCells count="7">
    <mergeCell ref="A2:G2"/>
    <mergeCell ref="A3:E3"/>
    <mergeCell ref="A4:B4"/>
    <mergeCell ref="D4:F4"/>
    <mergeCell ref="A45:B45"/>
    <mergeCell ref="C4:C5"/>
    <mergeCell ref="G4:G5"/>
  </mergeCells>
  <printOptions horizontalCentered="1"/>
  <pageMargins left="0.385416666666667" right="0.385416666666667" top="0.582638888888889" bottom="0.582638888888889" header="0.5" footer="0.5"/>
  <pageSetup paperSize="9" fitToHeight="100" orientation="landscape" useFirstPageNumber="1"/>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7"/>
  <sheetViews>
    <sheetView workbookViewId="0">
      <selection activeCell="D35" sqref="D35"/>
    </sheetView>
  </sheetViews>
  <sheetFormatPr defaultColWidth="12.1666666666667" defaultRowHeight="14.25" customHeight="1" outlineLevelRow="6" outlineLevelCol="5"/>
  <cols>
    <col min="1" max="4" width="32.8333333333333" style="40" customWidth="1"/>
    <col min="5" max="5" width="32.8333333333333" style="41" customWidth="1"/>
    <col min="6" max="6" width="32.8333333333333" style="40" customWidth="1"/>
    <col min="7" max="16384" width="12.1666666666667" style="41" customWidth="1"/>
  </cols>
  <sheetData>
    <row r="1" customHeight="1" spans="1:6">
      <c r="A1" s="44"/>
      <c r="B1" s="44"/>
      <c r="C1" s="44"/>
      <c r="D1" s="44"/>
      <c r="E1" s="43"/>
      <c r="F1" s="179" t="s">
        <v>225</v>
      </c>
    </row>
    <row r="2" ht="41.25" customHeight="1" spans="1:6">
      <c r="A2" s="180" t="s">
        <v>226</v>
      </c>
      <c r="B2" s="44"/>
      <c r="C2" s="44"/>
      <c r="D2" s="44"/>
      <c r="E2" s="43"/>
      <c r="F2" s="44"/>
    </row>
    <row r="3" customHeight="1" spans="1:6">
      <c r="A3" s="181" t="s">
        <v>2</v>
      </c>
      <c r="B3" s="182"/>
      <c r="C3" s="42" t="s">
        <v>3</v>
      </c>
      <c r="D3" s="44"/>
      <c r="E3" s="43"/>
      <c r="F3" s="44"/>
    </row>
    <row r="4" ht="27" customHeight="1" spans="1:6">
      <c r="A4" s="49" t="s">
        <v>227</v>
      </c>
      <c r="B4" s="49" t="s">
        <v>228</v>
      </c>
      <c r="C4" s="183" t="s">
        <v>229</v>
      </c>
      <c r="D4" s="184"/>
      <c r="E4" s="57"/>
      <c r="F4" s="49" t="s">
        <v>230</v>
      </c>
    </row>
    <row r="5" ht="28.5" customHeight="1" spans="1:6">
      <c r="A5" s="185"/>
      <c r="B5" s="56"/>
      <c r="C5" s="186" t="s">
        <v>58</v>
      </c>
      <c r="D5" s="186" t="s">
        <v>231</v>
      </c>
      <c r="E5" s="186" t="s">
        <v>232</v>
      </c>
      <c r="F5" s="55"/>
    </row>
    <row r="6" ht="17.25" customHeight="1" spans="1:6">
      <c r="A6" s="67" t="s">
        <v>85</v>
      </c>
      <c r="B6" s="67" t="s">
        <v>86</v>
      </c>
      <c r="C6" s="67" t="s">
        <v>87</v>
      </c>
      <c r="D6" s="67" t="s">
        <v>88</v>
      </c>
      <c r="E6" s="67" t="s">
        <v>89</v>
      </c>
      <c r="F6" s="67" t="s">
        <v>90</v>
      </c>
    </row>
    <row r="7" ht="17.25" customHeight="1" spans="1:6">
      <c r="A7" s="187">
        <v>127100</v>
      </c>
      <c r="B7" s="114">
        <v>0</v>
      </c>
      <c r="C7" s="166">
        <v>127100</v>
      </c>
      <c r="D7" s="166">
        <v>0</v>
      </c>
      <c r="E7" s="166">
        <v>127100</v>
      </c>
      <c r="F7" s="166">
        <v>0</v>
      </c>
    </row>
  </sheetData>
  <mergeCells count="7">
    <mergeCell ref="A2:F2"/>
    <mergeCell ref="A3:B3"/>
    <mergeCell ref="C3:F3"/>
    <mergeCell ref="C4:E4"/>
    <mergeCell ref="A4:A5"/>
    <mergeCell ref="B4:B5"/>
    <mergeCell ref="F4:F5"/>
  </mergeCells>
  <pageMargins left="0.697916666666667" right="0.697916666666667" top="0.75" bottom="0.75" header="0.291666666666667" footer="0.291666666666667"/>
  <pageSetup paperSize="9" orientation="portrait"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79"/>
  <sheetViews>
    <sheetView workbookViewId="0">
      <selection activeCell="A8" sqref="A8"/>
    </sheetView>
  </sheetViews>
  <sheetFormatPr defaultColWidth="10.6666666666667" defaultRowHeight="14.25" customHeight="1"/>
  <cols>
    <col min="1" max="1" width="25.875" style="1" customWidth="1"/>
    <col min="2" max="2" width="25.2604166666667" style="1" hidden="1" customWidth="1"/>
    <col min="3" max="3" width="30.7604166666667" style="1" customWidth="1"/>
    <col min="4" max="4" width="27.5" style="1" customWidth="1"/>
    <col min="5" max="5" width="11.8333333333333" style="1" customWidth="1"/>
    <col min="6" max="6" width="38.3333333333333" style="1" customWidth="1"/>
    <col min="7" max="7" width="12" style="1" customWidth="1"/>
    <col min="8" max="8" width="38.5" style="1" customWidth="1"/>
    <col min="9" max="26" width="21.8333333333333" style="1" customWidth="1"/>
    <col min="27" max="16384" width="10.6666666666667" style="1" customWidth="1"/>
  </cols>
  <sheetData>
    <row r="1" ht="13.5" customHeight="1" spans="3:26">
      <c r="C1" s="117"/>
      <c r="E1" s="169"/>
      <c r="F1" s="169"/>
      <c r="G1" s="169"/>
      <c r="H1" s="169"/>
      <c r="I1" s="92"/>
      <c r="J1" s="92"/>
      <c r="K1" s="3"/>
      <c r="L1" s="92"/>
      <c r="M1" s="92"/>
      <c r="N1" s="92"/>
      <c r="O1" s="92"/>
      <c r="P1" s="3"/>
      <c r="Q1" s="3"/>
      <c r="R1" s="3"/>
      <c r="S1" s="92"/>
      <c r="W1" s="117"/>
      <c r="Y1" s="168"/>
      <c r="Z1" s="4" t="s">
        <v>233</v>
      </c>
    </row>
    <row r="2" ht="45.75" customHeight="1" spans="1:26">
      <c r="A2" s="78" t="s">
        <v>234</v>
      </c>
      <c r="B2" s="5"/>
      <c r="C2" s="78"/>
      <c r="D2" s="78"/>
      <c r="E2" s="78"/>
      <c r="F2" s="78"/>
      <c r="G2" s="78"/>
      <c r="H2" s="78"/>
      <c r="I2" s="78"/>
      <c r="J2" s="78"/>
      <c r="K2" s="5"/>
      <c r="L2" s="78"/>
      <c r="M2" s="78"/>
      <c r="N2" s="78"/>
      <c r="O2" s="78"/>
      <c r="P2" s="5"/>
      <c r="Q2" s="5"/>
      <c r="R2" s="5"/>
      <c r="S2" s="78"/>
      <c r="T2" s="78"/>
      <c r="U2" s="78"/>
      <c r="V2" s="78"/>
      <c r="W2" s="78"/>
      <c r="X2" s="78"/>
      <c r="Y2" s="5"/>
      <c r="Z2" s="78"/>
    </row>
    <row r="3" ht="18.75" customHeight="1" spans="1:26">
      <c r="A3" s="6" t="s">
        <v>2</v>
      </c>
      <c r="B3" s="7"/>
      <c r="C3" s="170"/>
      <c r="D3" s="170"/>
      <c r="E3" s="170"/>
      <c r="F3" s="170"/>
      <c r="G3" s="170"/>
      <c r="H3" s="170"/>
      <c r="I3" s="95"/>
      <c r="J3" s="95"/>
      <c r="K3" s="8"/>
      <c r="L3" s="95"/>
      <c r="M3" s="95"/>
      <c r="N3" s="95"/>
      <c r="O3" s="95"/>
      <c r="P3" s="8"/>
      <c r="Q3" s="8"/>
      <c r="R3" s="8"/>
      <c r="S3" s="95"/>
      <c r="W3" s="117"/>
      <c r="Y3" s="130"/>
      <c r="Z3" s="4" t="s">
        <v>3</v>
      </c>
    </row>
    <row r="4" ht="18" customHeight="1" spans="1:26">
      <c r="A4" s="10" t="s">
        <v>235</v>
      </c>
      <c r="B4" s="10" t="s">
        <v>236</v>
      </c>
      <c r="C4" s="10" t="s">
        <v>237</v>
      </c>
      <c r="D4" s="10" t="s">
        <v>238</v>
      </c>
      <c r="E4" s="10" t="s">
        <v>239</v>
      </c>
      <c r="F4" s="10" t="s">
        <v>240</v>
      </c>
      <c r="G4" s="10" t="s">
        <v>241</v>
      </c>
      <c r="H4" s="10" t="s">
        <v>242</v>
      </c>
      <c r="I4" s="173" t="s">
        <v>243</v>
      </c>
      <c r="J4" s="120" t="s">
        <v>243</v>
      </c>
      <c r="K4" s="13"/>
      <c r="L4" s="120"/>
      <c r="M4" s="120"/>
      <c r="N4" s="120"/>
      <c r="O4" s="120"/>
      <c r="P4" s="13"/>
      <c r="Q4" s="13"/>
      <c r="R4" s="13"/>
      <c r="S4" s="110" t="s">
        <v>62</v>
      </c>
      <c r="T4" s="120" t="s">
        <v>63</v>
      </c>
      <c r="U4" s="120"/>
      <c r="V4" s="120"/>
      <c r="W4" s="120"/>
      <c r="X4" s="120"/>
      <c r="Y4" s="13"/>
      <c r="Z4" s="121"/>
    </row>
    <row r="5" ht="18" customHeight="1" spans="1:26">
      <c r="A5" s="15"/>
      <c r="B5" s="30"/>
      <c r="C5" s="140"/>
      <c r="D5" s="15"/>
      <c r="E5" s="15"/>
      <c r="F5" s="15"/>
      <c r="G5" s="15"/>
      <c r="H5" s="15"/>
      <c r="I5" s="138" t="s">
        <v>244</v>
      </c>
      <c r="J5" s="173" t="s">
        <v>59</v>
      </c>
      <c r="K5" s="13"/>
      <c r="L5" s="120"/>
      <c r="M5" s="120"/>
      <c r="N5" s="120"/>
      <c r="O5" s="121"/>
      <c r="P5" s="12" t="s">
        <v>245</v>
      </c>
      <c r="Q5" s="13"/>
      <c r="R5" s="14"/>
      <c r="S5" s="10" t="s">
        <v>62</v>
      </c>
      <c r="T5" s="173" t="s">
        <v>63</v>
      </c>
      <c r="U5" s="110" t="s">
        <v>64</v>
      </c>
      <c r="V5" s="120" t="s">
        <v>63</v>
      </c>
      <c r="W5" s="110" t="s">
        <v>66</v>
      </c>
      <c r="X5" s="110" t="s">
        <v>67</v>
      </c>
      <c r="Y5" s="13"/>
      <c r="Z5" s="175" t="s">
        <v>69</v>
      </c>
    </row>
    <row r="6" ht="19.5" customHeight="1" spans="1:26">
      <c r="A6" s="30"/>
      <c r="B6" s="30"/>
      <c r="C6" s="30"/>
      <c r="D6" s="30"/>
      <c r="E6" s="30"/>
      <c r="F6" s="30"/>
      <c r="G6" s="30"/>
      <c r="H6" s="30"/>
      <c r="I6" s="30"/>
      <c r="J6" s="174" t="s">
        <v>246</v>
      </c>
      <c r="K6" s="175" t="s">
        <v>247</v>
      </c>
      <c r="L6" s="10" t="s">
        <v>248</v>
      </c>
      <c r="M6" s="10" t="s">
        <v>249</v>
      </c>
      <c r="N6" s="10" t="s">
        <v>250</v>
      </c>
      <c r="O6" s="10" t="s">
        <v>251</v>
      </c>
      <c r="P6" s="10" t="s">
        <v>59</v>
      </c>
      <c r="Q6" s="10" t="s">
        <v>60</v>
      </c>
      <c r="R6" s="10" t="s">
        <v>61</v>
      </c>
      <c r="S6" s="30"/>
      <c r="T6" s="10" t="s">
        <v>58</v>
      </c>
      <c r="U6" s="10" t="s">
        <v>64</v>
      </c>
      <c r="V6" s="10" t="s">
        <v>252</v>
      </c>
      <c r="W6" s="10" t="s">
        <v>66</v>
      </c>
      <c r="X6" s="10" t="s">
        <v>67</v>
      </c>
      <c r="Y6" s="11" t="s">
        <v>253</v>
      </c>
      <c r="Z6" s="10" t="s">
        <v>69</v>
      </c>
    </row>
    <row r="7" ht="37.5" customHeight="1" spans="1:26">
      <c r="A7" s="171"/>
      <c r="B7" s="20"/>
      <c r="C7" s="171"/>
      <c r="D7" s="171"/>
      <c r="E7" s="171"/>
      <c r="F7" s="171"/>
      <c r="G7" s="171"/>
      <c r="H7" s="171"/>
      <c r="I7" s="171"/>
      <c r="J7" s="176" t="s">
        <v>58</v>
      </c>
      <c r="K7" s="176" t="s">
        <v>254</v>
      </c>
      <c r="L7" s="18" t="s">
        <v>247</v>
      </c>
      <c r="M7" s="18" t="s">
        <v>249</v>
      </c>
      <c r="N7" s="18" t="s">
        <v>250</v>
      </c>
      <c r="O7" s="18" t="s">
        <v>251</v>
      </c>
      <c r="P7" s="18" t="s">
        <v>249</v>
      </c>
      <c r="Q7" s="18" t="s">
        <v>250</v>
      </c>
      <c r="R7" s="18" t="s">
        <v>251</v>
      </c>
      <c r="S7" s="18" t="s">
        <v>62</v>
      </c>
      <c r="T7" s="18" t="s">
        <v>58</v>
      </c>
      <c r="U7" s="18" t="s">
        <v>64</v>
      </c>
      <c r="V7" s="18" t="s">
        <v>252</v>
      </c>
      <c r="W7" s="18" t="s">
        <v>66</v>
      </c>
      <c r="X7" s="18" t="s">
        <v>67</v>
      </c>
      <c r="Y7" s="20"/>
      <c r="Z7" s="18" t="s">
        <v>69</v>
      </c>
    </row>
    <row r="8" customHeight="1" spans="1:26">
      <c r="A8" s="37">
        <v>1</v>
      </c>
      <c r="B8" s="21"/>
      <c r="C8" s="37">
        <v>2</v>
      </c>
      <c r="D8" s="37">
        <v>3</v>
      </c>
      <c r="E8" s="37">
        <v>4</v>
      </c>
      <c r="F8" s="37">
        <v>5</v>
      </c>
      <c r="G8" s="37">
        <v>6</v>
      </c>
      <c r="H8" s="37">
        <v>7</v>
      </c>
      <c r="I8" s="37">
        <v>8</v>
      </c>
      <c r="J8" s="37">
        <v>9</v>
      </c>
      <c r="K8" s="37">
        <v>10</v>
      </c>
      <c r="L8" s="37">
        <v>11</v>
      </c>
      <c r="M8" s="37">
        <v>12</v>
      </c>
      <c r="N8" s="37">
        <v>13</v>
      </c>
      <c r="O8" s="37">
        <v>14</v>
      </c>
      <c r="P8" s="37">
        <v>15</v>
      </c>
      <c r="Q8" s="37">
        <v>16</v>
      </c>
      <c r="R8" s="37">
        <v>17</v>
      </c>
      <c r="S8" s="37">
        <v>18</v>
      </c>
      <c r="T8" s="37">
        <v>19</v>
      </c>
      <c r="U8" s="37">
        <v>20</v>
      </c>
      <c r="V8" s="37">
        <v>21</v>
      </c>
      <c r="W8" s="37">
        <v>22</v>
      </c>
      <c r="X8" s="37">
        <v>23</v>
      </c>
      <c r="Y8" s="37">
        <v>24</v>
      </c>
      <c r="Z8" s="37">
        <v>25</v>
      </c>
    </row>
    <row r="9" ht="20.25" customHeight="1" spans="1:26">
      <c r="A9" s="172" t="s">
        <v>71</v>
      </c>
      <c r="B9" s="172" t="s">
        <v>71</v>
      </c>
      <c r="C9" s="172" t="s">
        <v>255</v>
      </c>
      <c r="D9" s="172" t="s">
        <v>256</v>
      </c>
      <c r="E9" s="172" t="s">
        <v>156</v>
      </c>
      <c r="F9" s="172" t="s">
        <v>257</v>
      </c>
      <c r="G9" s="172" t="s">
        <v>258</v>
      </c>
      <c r="H9" s="172" t="s">
        <v>259</v>
      </c>
      <c r="I9" s="166">
        <v>781512</v>
      </c>
      <c r="J9" s="166">
        <v>781512</v>
      </c>
      <c r="K9" s="167"/>
      <c r="L9" s="167"/>
      <c r="M9" s="167"/>
      <c r="N9" s="167"/>
      <c r="O9" s="167"/>
      <c r="P9" s="166"/>
      <c r="Q9" s="166"/>
      <c r="R9" s="166"/>
      <c r="S9" s="166"/>
      <c r="T9" s="166"/>
      <c r="U9" s="166"/>
      <c r="V9" s="166"/>
      <c r="W9" s="166"/>
      <c r="X9" s="166"/>
      <c r="Y9" s="164"/>
      <c r="Z9" s="166"/>
    </row>
    <row r="10" ht="20.25" customHeight="1" spans="1:26">
      <c r="A10" s="172" t="s">
        <v>71</v>
      </c>
      <c r="B10" s="172" t="s">
        <v>71</v>
      </c>
      <c r="C10" s="172" t="s">
        <v>255</v>
      </c>
      <c r="D10" s="172" t="s">
        <v>256</v>
      </c>
      <c r="E10" s="172" t="s">
        <v>156</v>
      </c>
      <c r="F10" s="172" t="s">
        <v>257</v>
      </c>
      <c r="G10" s="172" t="s">
        <v>260</v>
      </c>
      <c r="H10" s="172" t="s">
        <v>261</v>
      </c>
      <c r="I10" s="166">
        <v>1107240</v>
      </c>
      <c r="J10" s="166">
        <v>1107240</v>
      </c>
      <c r="K10" s="25"/>
      <c r="L10" s="25"/>
      <c r="M10" s="25"/>
      <c r="N10" s="25"/>
      <c r="O10" s="25"/>
      <c r="P10" s="166"/>
      <c r="Q10" s="166"/>
      <c r="R10" s="166"/>
      <c r="S10" s="166"/>
      <c r="T10" s="166"/>
      <c r="U10" s="166"/>
      <c r="V10" s="166"/>
      <c r="W10" s="166"/>
      <c r="X10" s="166"/>
      <c r="Y10" s="164"/>
      <c r="Z10" s="166"/>
    </row>
    <row r="11" ht="20.25" customHeight="1" spans="1:26">
      <c r="A11" s="172" t="s">
        <v>71</v>
      </c>
      <c r="B11" s="172" t="s">
        <v>71</v>
      </c>
      <c r="C11" s="172" t="s">
        <v>255</v>
      </c>
      <c r="D11" s="172" t="s">
        <v>256</v>
      </c>
      <c r="E11" s="172" t="s">
        <v>156</v>
      </c>
      <c r="F11" s="172" t="s">
        <v>257</v>
      </c>
      <c r="G11" s="172" t="s">
        <v>262</v>
      </c>
      <c r="H11" s="172" t="s">
        <v>263</v>
      </c>
      <c r="I11" s="166">
        <v>54000</v>
      </c>
      <c r="J11" s="166">
        <v>54000</v>
      </c>
      <c r="K11" s="25"/>
      <c r="L11" s="25"/>
      <c r="M11" s="25"/>
      <c r="N11" s="25"/>
      <c r="O11" s="25"/>
      <c r="P11" s="166"/>
      <c r="Q11" s="166"/>
      <c r="R11" s="166"/>
      <c r="S11" s="166"/>
      <c r="T11" s="166"/>
      <c r="U11" s="166"/>
      <c r="V11" s="166"/>
      <c r="W11" s="166"/>
      <c r="X11" s="166"/>
      <c r="Y11" s="164"/>
      <c r="Z11" s="166"/>
    </row>
    <row r="12" ht="20.25" customHeight="1" spans="1:26">
      <c r="A12" s="172" t="s">
        <v>71</v>
      </c>
      <c r="B12" s="172" t="s">
        <v>71</v>
      </c>
      <c r="C12" s="172" t="s">
        <v>264</v>
      </c>
      <c r="D12" s="172" t="s">
        <v>265</v>
      </c>
      <c r="E12" s="172" t="s">
        <v>171</v>
      </c>
      <c r="F12" s="172" t="s">
        <v>266</v>
      </c>
      <c r="G12" s="172" t="s">
        <v>258</v>
      </c>
      <c r="H12" s="172" t="s">
        <v>259</v>
      </c>
      <c r="I12" s="166">
        <v>1644696</v>
      </c>
      <c r="J12" s="166">
        <v>1644696</v>
      </c>
      <c r="K12" s="25"/>
      <c r="L12" s="25"/>
      <c r="M12" s="25"/>
      <c r="N12" s="25"/>
      <c r="O12" s="25"/>
      <c r="P12" s="166"/>
      <c r="Q12" s="166"/>
      <c r="R12" s="166"/>
      <c r="S12" s="166"/>
      <c r="T12" s="166"/>
      <c r="U12" s="166"/>
      <c r="V12" s="166"/>
      <c r="W12" s="166"/>
      <c r="X12" s="166"/>
      <c r="Y12" s="164"/>
      <c r="Z12" s="166"/>
    </row>
    <row r="13" ht="20.25" customHeight="1" spans="1:26">
      <c r="A13" s="172" t="s">
        <v>71</v>
      </c>
      <c r="B13" s="172" t="s">
        <v>71</v>
      </c>
      <c r="C13" s="172" t="s">
        <v>264</v>
      </c>
      <c r="D13" s="172" t="s">
        <v>265</v>
      </c>
      <c r="E13" s="172" t="s">
        <v>171</v>
      </c>
      <c r="F13" s="172" t="s">
        <v>266</v>
      </c>
      <c r="G13" s="172" t="s">
        <v>260</v>
      </c>
      <c r="H13" s="172" t="s">
        <v>261</v>
      </c>
      <c r="I13" s="166">
        <v>156</v>
      </c>
      <c r="J13" s="166">
        <v>156</v>
      </c>
      <c r="K13" s="25"/>
      <c r="L13" s="25"/>
      <c r="M13" s="25"/>
      <c r="N13" s="25"/>
      <c r="O13" s="25"/>
      <c r="P13" s="166"/>
      <c r="Q13" s="166"/>
      <c r="R13" s="166"/>
      <c r="S13" s="166"/>
      <c r="T13" s="166"/>
      <c r="U13" s="166"/>
      <c r="V13" s="166"/>
      <c r="W13" s="166"/>
      <c r="X13" s="166"/>
      <c r="Y13" s="164"/>
      <c r="Z13" s="166"/>
    </row>
    <row r="14" ht="20.25" customHeight="1" spans="1:26">
      <c r="A14" s="172" t="s">
        <v>71</v>
      </c>
      <c r="B14" s="172" t="s">
        <v>71</v>
      </c>
      <c r="C14" s="172" t="s">
        <v>264</v>
      </c>
      <c r="D14" s="172" t="s">
        <v>265</v>
      </c>
      <c r="E14" s="172" t="s">
        <v>171</v>
      </c>
      <c r="F14" s="172" t="s">
        <v>266</v>
      </c>
      <c r="G14" s="172" t="s">
        <v>262</v>
      </c>
      <c r="H14" s="172" t="s">
        <v>263</v>
      </c>
      <c r="I14" s="166">
        <v>123000</v>
      </c>
      <c r="J14" s="166">
        <v>123000</v>
      </c>
      <c r="K14" s="25"/>
      <c r="L14" s="25"/>
      <c r="M14" s="25"/>
      <c r="N14" s="25"/>
      <c r="O14" s="25"/>
      <c r="P14" s="166"/>
      <c r="Q14" s="166"/>
      <c r="R14" s="166"/>
      <c r="S14" s="166"/>
      <c r="T14" s="166"/>
      <c r="U14" s="166"/>
      <c r="V14" s="166"/>
      <c r="W14" s="166"/>
      <c r="X14" s="166"/>
      <c r="Y14" s="164"/>
      <c r="Z14" s="166"/>
    </row>
    <row r="15" ht="20.25" customHeight="1" spans="1:26">
      <c r="A15" s="172" t="s">
        <v>71</v>
      </c>
      <c r="B15" s="172" t="s">
        <v>71</v>
      </c>
      <c r="C15" s="172" t="s">
        <v>264</v>
      </c>
      <c r="D15" s="172" t="s">
        <v>265</v>
      </c>
      <c r="E15" s="172" t="s">
        <v>171</v>
      </c>
      <c r="F15" s="172" t="s">
        <v>266</v>
      </c>
      <c r="G15" s="172" t="s">
        <v>267</v>
      </c>
      <c r="H15" s="172" t="s">
        <v>268</v>
      </c>
      <c r="I15" s="166">
        <v>1516488</v>
      </c>
      <c r="J15" s="166">
        <v>1516488</v>
      </c>
      <c r="K15" s="25"/>
      <c r="L15" s="25"/>
      <c r="M15" s="25"/>
      <c r="N15" s="25"/>
      <c r="O15" s="25"/>
      <c r="P15" s="166"/>
      <c r="Q15" s="166"/>
      <c r="R15" s="166"/>
      <c r="S15" s="166"/>
      <c r="T15" s="166"/>
      <c r="U15" s="166"/>
      <c r="V15" s="166"/>
      <c r="W15" s="166"/>
      <c r="X15" s="166"/>
      <c r="Y15" s="164"/>
      <c r="Z15" s="166"/>
    </row>
    <row r="16" ht="20.25" customHeight="1" spans="1:26">
      <c r="A16" s="172" t="s">
        <v>71</v>
      </c>
      <c r="B16" s="172" t="s">
        <v>71</v>
      </c>
      <c r="C16" s="172" t="s">
        <v>264</v>
      </c>
      <c r="D16" s="172" t="s">
        <v>265</v>
      </c>
      <c r="E16" s="172" t="s">
        <v>171</v>
      </c>
      <c r="F16" s="172" t="s">
        <v>266</v>
      </c>
      <c r="G16" s="172" t="s">
        <v>267</v>
      </c>
      <c r="H16" s="172" t="s">
        <v>268</v>
      </c>
      <c r="I16" s="166">
        <v>1106400</v>
      </c>
      <c r="J16" s="166">
        <v>1106400</v>
      </c>
      <c r="K16" s="25"/>
      <c r="L16" s="25"/>
      <c r="M16" s="25"/>
      <c r="N16" s="25"/>
      <c r="O16" s="25"/>
      <c r="P16" s="166"/>
      <c r="Q16" s="166"/>
      <c r="R16" s="166"/>
      <c r="S16" s="166"/>
      <c r="T16" s="166"/>
      <c r="U16" s="166"/>
      <c r="V16" s="166"/>
      <c r="W16" s="166"/>
      <c r="X16" s="166"/>
      <c r="Y16" s="164"/>
      <c r="Z16" s="166"/>
    </row>
    <row r="17" ht="20.25" customHeight="1" spans="1:26">
      <c r="A17" s="172" t="s">
        <v>71</v>
      </c>
      <c r="B17" s="172" t="s">
        <v>71</v>
      </c>
      <c r="C17" s="172" t="s">
        <v>269</v>
      </c>
      <c r="D17" s="172" t="s">
        <v>270</v>
      </c>
      <c r="E17" s="172" t="s">
        <v>115</v>
      </c>
      <c r="F17" s="172" t="s">
        <v>271</v>
      </c>
      <c r="G17" s="172" t="s">
        <v>272</v>
      </c>
      <c r="H17" s="172" t="s">
        <v>273</v>
      </c>
      <c r="I17" s="166">
        <v>846240</v>
      </c>
      <c r="J17" s="166">
        <v>846240</v>
      </c>
      <c r="K17" s="25"/>
      <c r="L17" s="25"/>
      <c r="M17" s="25"/>
      <c r="N17" s="25"/>
      <c r="O17" s="25"/>
      <c r="P17" s="166"/>
      <c r="Q17" s="166"/>
      <c r="R17" s="166"/>
      <c r="S17" s="166"/>
      <c r="T17" s="166"/>
      <c r="U17" s="166"/>
      <c r="V17" s="166"/>
      <c r="W17" s="166"/>
      <c r="X17" s="166"/>
      <c r="Y17" s="164"/>
      <c r="Z17" s="166"/>
    </row>
    <row r="18" ht="20.25" customHeight="1" spans="1:26">
      <c r="A18" s="172" t="s">
        <v>71</v>
      </c>
      <c r="B18" s="172" t="s">
        <v>71</v>
      </c>
      <c r="C18" s="172" t="s">
        <v>269</v>
      </c>
      <c r="D18" s="172" t="s">
        <v>270</v>
      </c>
      <c r="E18" s="172" t="s">
        <v>115</v>
      </c>
      <c r="F18" s="172" t="s">
        <v>271</v>
      </c>
      <c r="G18" s="172" t="s">
        <v>272</v>
      </c>
      <c r="H18" s="172" t="s">
        <v>273</v>
      </c>
      <c r="I18" s="166">
        <v>390600</v>
      </c>
      <c r="J18" s="166">
        <v>390600</v>
      </c>
      <c r="K18" s="25"/>
      <c r="L18" s="25"/>
      <c r="M18" s="25"/>
      <c r="N18" s="25"/>
      <c r="O18" s="25"/>
      <c r="P18" s="166"/>
      <c r="Q18" s="166"/>
      <c r="R18" s="166"/>
      <c r="S18" s="166"/>
      <c r="T18" s="166"/>
      <c r="U18" s="166"/>
      <c r="V18" s="166"/>
      <c r="W18" s="166"/>
      <c r="X18" s="166"/>
      <c r="Y18" s="164"/>
      <c r="Z18" s="166"/>
    </row>
    <row r="19" ht="20.25" customHeight="1" spans="1:26">
      <c r="A19" s="172" t="s">
        <v>71</v>
      </c>
      <c r="B19" s="172" t="s">
        <v>71</v>
      </c>
      <c r="C19" s="172" t="s">
        <v>269</v>
      </c>
      <c r="D19" s="172" t="s">
        <v>270</v>
      </c>
      <c r="E19" s="172" t="s">
        <v>117</v>
      </c>
      <c r="F19" s="172" t="s">
        <v>274</v>
      </c>
      <c r="G19" s="172" t="s">
        <v>275</v>
      </c>
      <c r="H19" s="172" t="s">
        <v>276</v>
      </c>
      <c r="I19" s="166">
        <v>197932</v>
      </c>
      <c r="J19" s="166">
        <v>197932</v>
      </c>
      <c r="K19" s="25"/>
      <c r="L19" s="25"/>
      <c r="M19" s="25"/>
      <c r="N19" s="25"/>
      <c r="O19" s="25"/>
      <c r="P19" s="166"/>
      <c r="Q19" s="166"/>
      <c r="R19" s="166"/>
      <c r="S19" s="166"/>
      <c r="T19" s="166"/>
      <c r="U19" s="166"/>
      <c r="V19" s="166"/>
      <c r="W19" s="166"/>
      <c r="X19" s="166"/>
      <c r="Y19" s="164"/>
      <c r="Z19" s="166"/>
    </row>
    <row r="20" ht="20.25" customHeight="1" spans="1:26">
      <c r="A20" s="172" t="s">
        <v>71</v>
      </c>
      <c r="B20" s="172" t="s">
        <v>71</v>
      </c>
      <c r="C20" s="172" t="s">
        <v>269</v>
      </c>
      <c r="D20" s="172" t="s">
        <v>270</v>
      </c>
      <c r="E20" s="172" t="s">
        <v>129</v>
      </c>
      <c r="F20" s="172" t="s">
        <v>277</v>
      </c>
      <c r="G20" s="172" t="s">
        <v>278</v>
      </c>
      <c r="H20" s="172" t="s">
        <v>279</v>
      </c>
      <c r="I20" s="166">
        <v>217386</v>
      </c>
      <c r="J20" s="166">
        <v>217386</v>
      </c>
      <c r="K20" s="25"/>
      <c r="L20" s="25"/>
      <c r="M20" s="25"/>
      <c r="N20" s="25"/>
      <c r="O20" s="25"/>
      <c r="P20" s="166"/>
      <c r="Q20" s="166"/>
      <c r="R20" s="166"/>
      <c r="S20" s="166"/>
      <c r="T20" s="166"/>
      <c r="U20" s="166"/>
      <c r="V20" s="166"/>
      <c r="W20" s="166"/>
      <c r="X20" s="166"/>
      <c r="Y20" s="164"/>
      <c r="Z20" s="166"/>
    </row>
    <row r="21" ht="20.25" customHeight="1" spans="1:26">
      <c r="A21" s="172" t="s">
        <v>71</v>
      </c>
      <c r="B21" s="172" t="s">
        <v>71</v>
      </c>
      <c r="C21" s="172" t="s">
        <v>269</v>
      </c>
      <c r="D21" s="172" t="s">
        <v>270</v>
      </c>
      <c r="E21" s="172" t="s">
        <v>131</v>
      </c>
      <c r="F21" s="172" t="s">
        <v>280</v>
      </c>
      <c r="G21" s="172" t="s">
        <v>278</v>
      </c>
      <c r="H21" s="172" t="s">
        <v>279</v>
      </c>
      <c r="I21" s="166">
        <v>495157</v>
      </c>
      <c r="J21" s="166">
        <v>495157</v>
      </c>
      <c r="K21" s="25"/>
      <c r="L21" s="25"/>
      <c r="M21" s="25"/>
      <c r="N21" s="25"/>
      <c r="O21" s="25"/>
      <c r="P21" s="166"/>
      <c r="Q21" s="166"/>
      <c r="R21" s="166"/>
      <c r="S21" s="166"/>
      <c r="T21" s="166"/>
      <c r="U21" s="166"/>
      <c r="V21" s="166"/>
      <c r="W21" s="166"/>
      <c r="X21" s="166"/>
      <c r="Y21" s="164"/>
      <c r="Z21" s="166"/>
    </row>
    <row r="22" ht="20.25" customHeight="1" spans="1:26">
      <c r="A22" s="172" t="s">
        <v>71</v>
      </c>
      <c r="B22" s="172" t="s">
        <v>71</v>
      </c>
      <c r="C22" s="172" t="s">
        <v>269</v>
      </c>
      <c r="D22" s="172" t="s">
        <v>270</v>
      </c>
      <c r="E22" s="172" t="s">
        <v>133</v>
      </c>
      <c r="F22" s="172" t="s">
        <v>281</v>
      </c>
      <c r="G22" s="172" t="s">
        <v>282</v>
      </c>
      <c r="H22" s="172" t="s">
        <v>283</v>
      </c>
      <c r="I22" s="166">
        <v>268000</v>
      </c>
      <c r="J22" s="166">
        <v>268000</v>
      </c>
      <c r="K22" s="25"/>
      <c r="L22" s="25"/>
      <c r="M22" s="25"/>
      <c r="N22" s="25"/>
      <c r="O22" s="25"/>
      <c r="P22" s="166"/>
      <c r="Q22" s="166"/>
      <c r="R22" s="166"/>
      <c r="S22" s="166"/>
      <c r="T22" s="166"/>
      <c r="U22" s="166"/>
      <c r="V22" s="166"/>
      <c r="W22" s="166"/>
      <c r="X22" s="166"/>
      <c r="Y22" s="164"/>
      <c r="Z22" s="166"/>
    </row>
    <row r="23" ht="20.25" customHeight="1" spans="1:26">
      <c r="A23" s="172" t="s">
        <v>71</v>
      </c>
      <c r="B23" s="172" t="s">
        <v>71</v>
      </c>
      <c r="C23" s="172" t="s">
        <v>269</v>
      </c>
      <c r="D23" s="172" t="s">
        <v>270</v>
      </c>
      <c r="E23" s="172" t="s">
        <v>133</v>
      </c>
      <c r="F23" s="172" t="s">
        <v>281</v>
      </c>
      <c r="G23" s="172" t="s">
        <v>282</v>
      </c>
      <c r="H23" s="172" t="s">
        <v>283</v>
      </c>
      <c r="I23" s="166">
        <v>531200</v>
      </c>
      <c r="J23" s="166">
        <v>531200</v>
      </c>
      <c r="K23" s="25"/>
      <c r="L23" s="25"/>
      <c r="M23" s="25"/>
      <c r="N23" s="25"/>
      <c r="O23" s="25"/>
      <c r="P23" s="166"/>
      <c r="Q23" s="166"/>
      <c r="R23" s="166"/>
      <c r="S23" s="166"/>
      <c r="T23" s="166"/>
      <c r="U23" s="166"/>
      <c r="V23" s="166"/>
      <c r="W23" s="166"/>
      <c r="X23" s="166"/>
      <c r="Y23" s="164"/>
      <c r="Z23" s="166"/>
    </row>
    <row r="24" ht="20.25" customHeight="1" spans="1:26">
      <c r="A24" s="172" t="s">
        <v>71</v>
      </c>
      <c r="B24" s="172" t="s">
        <v>71</v>
      </c>
      <c r="C24" s="172" t="s">
        <v>269</v>
      </c>
      <c r="D24" s="172" t="s">
        <v>270</v>
      </c>
      <c r="E24" s="172" t="s">
        <v>135</v>
      </c>
      <c r="F24" s="172" t="s">
        <v>284</v>
      </c>
      <c r="G24" s="172" t="s">
        <v>285</v>
      </c>
      <c r="H24" s="172" t="s">
        <v>286</v>
      </c>
      <c r="I24" s="166">
        <v>19188</v>
      </c>
      <c r="J24" s="166">
        <v>19188</v>
      </c>
      <c r="K24" s="25"/>
      <c r="L24" s="25"/>
      <c r="M24" s="25"/>
      <c r="N24" s="25"/>
      <c r="O24" s="25"/>
      <c r="P24" s="166"/>
      <c r="Q24" s="166"/>
      <c r="R24" s="166"/>
      <c r="S24" s="166"/>
      <c r="T24" s="166"/>
      <c r="U24" s="166"/>
      <c r="V24" s="166"/>
      <c r="W24" s="166"/>
      <c r="X24" s="166"/>
      <c r="Y24" s="164"/>
      <c r="Z24" s="166"/>
    </row>
    <row r="25" ht="20.25" customHeight="1" spans="1:26">
      <c r="A25" s="172" t="s">
        <v>71</v>
      </c>
      <c r="B25" s="172" t="s">
        <v>71</v>
      </c>
      <c r="C25" s="172" t="s">
        <v>269</v>
      </c>
      <c r="D25" s="172" t="s">
        <v>270</v>
      </c>
      <c r="E25" s="172" t="s">
        <v>135</v>
      </c>
      <c r="F25" s="172" t="s">
        <v>284</v>
      </c>
      <c r="G25" s="172" t="s">
        <v>285</v>
      </c>
      <c r="H25" s="172" t="s">
        <v>286</v>
      </c>
      <c r="I25" s="166">
        <v>19080</v>
      </c>
      <c r="J25" s="166">
        <v>19080</v>
      </c>
      <c r="K25" s="25"/>
      <c r="L25" s="25"/>
      <c r="M25" s="25"/>
      <c r="N25" s="25"/>
      <c r="O25" s="25"/>
      <c r="P25" s="166"/>
      <c r="Q25" s="166"/>
      <c r="R25" s="166"/>
      <c r="S25" s="166"/>
      <c r="T25" s="166"/>
      <c r="U25" s="166"/>
      <c r="V25" s="166"/>
      <c r="W25" s="166"/>
      <c r="X25" s="166"/>
      <c r="Y25" s="164"/>
      <c r="Z25" s="166"/>
    </row>
    <row r="26" ht="20.25" customHeight="1" spans="1:26">
      <c r="A26" s="172" t="s">
        <v>71</v>
      </c>
      <c r="B26" s="172" t="s">
        <v>71</v>
      </c>
      <c r="C26" s="172" t="s">
        <v>269</v>
      </c>
      <c r="D26" s="172" t="s">
        <v>270</v>
      </c>
      <c r="E26" s="172" t="s">
        <v>135</v>
      </c>
      <c r="F26" s="172" t="s">
        <v>284</v>
      </c>
      <c r="G26" s="172" t="s">
        <v>285</v>
      </c>
      <c r="H26" s="172" t="s">
        <v>286</v>
      </c>
      <c r="I26" s="166">
        <v>39591</v>
      </c>
      <c r="J26" s="166">
        <v>39591</v>
      </c>
      <c r="K26" s="25"/>
      <c r="L26" s="25"/>
      <c r="M26" s="25"/>
      <c r="N26" s="25"/>
      <c r="O26" s="25"/>
      <c r="P26" s="166"/>
      <c r="Q26" s="166"/>
      <c r="R26" s="166"/>
      <c r="S26" s="166"/>
      <c r="T26" s="166"/>
      <c r="U26" s="166"/>
      <c r="V26" s="166"/>
      <c r="W26" s="166"/>
      <c r="X26" s="166"/>
      <c r="Y26" s="164"/>
      <c r="Z26" s="166"/>
    </row>
    <row r="27" ht="20.25" customHeight="1" spans="1:26">
      <c r="A27" s="172" t="s">
        <v>71</v>
      </c>
      <c r="B27" s="172" t="s">
        <v>71</v>
      </c>
      <c r="C27" s="172" t="s">
        <v>269</v>
      </c>
      <c r="D27" s="172" t="s">
        <v>270</v>
      </c>
      <c r="E27" s="172" t="s">
        <v>135</v>
      </c>
      <c r="F27" s="172" t="s">
        <v>284</v>
      </c>
      <c r="G27" s="172" t="s">
        <v>285</v>
      </c>
      <c r="H27" s="172" t="s">
        <v>286</v>
      </c>
      <c r="I27" s="166">
        <v>4392</v>
      </c>
      <c r="J27" s="166">
        <v>4392</v>
      </c>
      <c r="K27" s="25"/>
      <c r="L27" s="25"/>
      <c r="M27" s="25"/>
      <c r="N27" s="25"/>
      <c r="O27" s="25"/>
      <c r="P27" s="166"/>
      <c r="Q27" s="166"/>
      <c r="R27" s="166"/>
      <c r="S27" s="166"/>
      <c r="T27" s="166"/>
      <c r="U27" s="166"/>
      <c r="V27" s="166"/>
      <c r="W27" s="166"/>
      <c r="X27" s="166"/>
      <c r="Y27" s="164"/>
      <c r="Z27" s="166"/>
    </row>
    <row r="28" ht="20.25" customHeight="1" spans="1:26">
      <c r="A28" s="172" t="s">
        <v>71</v>
      </c>
      <c r="B28" s="172" t="s">
        <v>71</v>
      </c>
      <c r="C28" s="172" t="s">
        <v>269</v>
      </c>
      <c r="D28" s="172" t="s">
        <v>270</v>
      </c>
      <c r="E28" s="172" t="s">
        <v>156</v>
      </c>
      <c r="F28" s="172" t="s">
        <v>257</v>
      </c>
      <c r="G28" s="172" t="s">
        <v>285</v>
      </c>
      <c r="H28" s="172" t="s">
        <v>286</v>
      </c>
      <c r="I28" s="166">
        <v>7200</v>
      </c>
      <c r="J28" s="166">
        <v>7200</v>
      </c>
      <c r="K28" s="25"/>
      <c r="L28" s="25"/>
      <c r="M28" s="25"/>
      <c r="N28" s="25"/>
      <c r="O28" s="25"/>
      <c r="P28" s="166"/>
      <c r="Q28" s="166"/>
      <c r="R28" s="166"/>
      <c r="S28" s="166"/>
      <c r="T28" s="166"/>
      <c r="U28" s="166"/>
      <c r="V28" s="166"/>
      <c r="W28" s="166"/>
      <c r="X28" s="166"/>
      <c r="Y28" s="164"/>
      <c r="Z28" s="166"/>
    </row>
    <row r="29" ht="20.25" customHeight="1" spans="1:26">
      <c r="A29" s="172" t="s">
        <v>71</v>
      </c>
      <c r="B29" s="172" t="s">
        <v>71</v>
      </c>
      <c r="C29" s="172" t="s">
        <v>269</v>
      </c>
      <c r="D29" s="172" t="s">
        <v>270</v>
      </c>
      <c r="E29" s="172" t="s">
        <v>171</v>
      </c>
      <c r="F29" s="172" t="s">
        <v>266</v>
      </c>
      <c r="G29" s="172" t="s">
        <v>285</v>
      </c>
      <c r="H29" s="172" t="s">
        <v>286</v>
      </c>
      <c r="I29" s="166">
        <v>36900</v>
      </c>
      <c r="J29" s="166">
        <v>36900</v>
      </c>
      <c r="K29" s="25"/>
      <c r="L29" s="25"/>
      <c r="M29" s="25"/>
      <c r="N29" s="25"/>
      <c r="O29" s="25"/>
      <c r="P29" s="166"/>
      <c r="Q29" s="166"/>
      <c r="R29" s="166"/>
      <c r="S29" s="166"/>
      <c r="T29" s="166"/>
      <c r="U29" s="166"/>
      <c r="V29" s="166"/>
      <c r="W29" s="166"/>
      <c r="X29" s="166"/>
      <c r="Y29" s="164"/>
      <c r="Z29" s="166"/>
    </row>
    <row r="30" ht="20.25" customHeight="1" spans="1:26">
      <c r="A30" s="172" t="s">
        <v>71</v>
      </c>
      <c r="B30" s="172" t="s">
        <v>71</v>
      </c>
      <c r="C30" s="172" t="s">
        <v>287</v>
      </c>
      <c r="D30" s="172" t="s">
        <v>288</v>
      </c>
      <c r="E30" s="172" t="s">
        <v>152</v>
      </c>
      <c r="F30" s="172" t="s">
        <v>257</v>
      </c>
      <c r="G30" s="172" t="s">
        <v>289</v>
      </c>
      <c r="H30" s="172" t="s">
        <v>288</v>
      </c>
      <c r="I30" s="166">
        <v>127100</v>
      </c>
      <c r="J30" s="166">
        <v>127100</v>
      </c>
      <c r="K30" s="25"/>
      <c r="L30" s="25"/>
      <c r="M30" s="25"/>
      <c r="N30" s="25"/>
      <c r="O30" s="25"/>
      <c r="P30" s="166"/>
      <c r="Q30" s="166"/>
      <c r="R30" s="166"/>
      <c r="S30" s="166"/>
      <c r="T30" s="166"/>
      <c r="U30" s="166"/>
      <c r="V30" s="166"/>
      <c r="W30" s="166"/>
      <c r="X30" s="166"/>
      <c r="Y30" s="164"/>
      <c r="Z30" s="166"/>
    </row>
    <row r="31" ht="20.25" customHeight="1" spans="1:26">
      <c r="A31" s="172" t="s">
        <v>71</v>
      </c>
      <c r="B31" s="172" t="s">
        <v>71</v>
      </c>
      <c r="C31" s="172" t="s">
        <v>290</v>
      </c>
      <c r="D31" s="172" t="s">
        <v>291</v>
      </c>
      <c r="E31" s="172" t="s">
        <v>156</v>
      </c>
      <c r="F31" s="172" t="s">
        <v>257</v>
      </c>
      <c r="G31" s="172" t="s">
        <v>292</v>
      </c>
      <c r="H31" s="172" t="s">
        <v>293</v>
      </c>
      <c r="I31" s="166">
        <v>152400</v>
      </c>
      <c r="J31" s="166">
        <v>152400</v>
      </c>
      <c r="K31" s="25"/>
      <c r="L31" s="25"/>
      <c r="M31" s="25"/>
      <c r="N31" s="25"/>
      <c r="O31" s="25"/>
      <c r="P31" s="166"/>
      <c r="Q31" s="166"/>
      <c r="R31" s="166"/>
      <c r="S31" s="166"/>
      <c r="T31" s="166"/>
      <c r="U31" s="166"/>
      <c r="V31" s="166"/>
      <c r="W31" s="166"/>
      <c r="X31" s="166"/>
      <c r="Y31" s="164"/>
      <c r="Z31" s="166"/>
    </row>
    <row r="32" ht="20.25" customHeight="1" spans="1:26">
      <c r="A32" s="172" t="s">
        <v>71</v>
      </c>
      <c r="B32" s="172" t="s">
        <v>71</v>
      </c>
      <c r="C32" s="172" t="s">
        <v>294</v>
      </c>
      <c r="D32" s="172" t="s">
        <v>295</v>
      </c>
      <c r="E32" s="172" t="s">
        <v>156</v>
      </c>
      <c r="F32" s="172" t="s">
        <v>257</v>
      </c>
      <c r="G32" s="172" t="s">
        <v>296</v>
      </c>
      <c r="H32" s="172" t="s">
        <v>295</v>
      </c>
      <c r="I32" s="166">
        <v>46724.64</v>
      </c>
      <c r="J32" s="166">
        <v>46724.64</v>
      </c>
      <c r="K32" s="25"/>
      <c r="L32" s="25"/>
      <c r="M32" s="25"/>
      <c r="N32" s="25"/>
      <c r="O32" s="25"/>
      <c r="P32" s="166"/>
      <c r="Q32" s="166"/>
      <c r="R32" s="166"/>
      <c r="S32" s="166"/>
      <c r="T32" s="166"/>
      <c r="U32" s="166"/>
      <c r="V32" s="166"/>
      <c r="W32" s="166"/>
      <c r="X32" s="166"/>
      <c r="Y32" s="164"/>
      <c r="Z32" s="166"/>
    </row>
    <row r="33" ht="20.25" customHeight="1" spans="1:26">
      <c r="A33" s="172" t="s">
        <v>71</v>
      </c>
      <c r="B33" s="172" t="s">
        <v>71</v>
      </c>
      <c r="C33" s="172" t="s">
        <v>294</v>
      </c>
      <c r="D33" s="172" t="s">
        <v>295</v>
      </c>
      <c r="E33" s="172" t="s">
        <v>171</v>
      </c>
      <c r="F33" s="172" t="s">
        <v>266</v>
      </c>
      <c r="G33" s="172" t="s">
        <v>296</v>
      </c>
      <c r="H33" s="172" t="s">
        <v>295</v>
      </c>
      <c r="I33" s="166">
        <v>13896</v>
      </c>
      <c r="J33" s="166">
        <v>13896</v>
      </c>
      <c r="K33" s="25"/>
      <c r="L33" s="25"/>
      <c r="M33" s="25"/>
      <c r="N33" s="25"/>
      <c r="O33" s="25"/>
      <c r="P33" s="166"/>
      <c r="Q33" s="166"/>
      <c r="R33" s="166"/>
      <c r="S33" s="166"/>
      <c r="T33" s="166"/>
      <c r="U33" s="166"/>
      <c r="V33" s="166"/>
      <c r="W33" s="166"/>
      <c r="X33" s="166"/>
      <c r="Y33" s="164"/>
      <c r="Z33" s="166"/>
    </row>
    <row r="34" ht="20.25" customHeight="1" spans="1:26">
      <c r="A34" s="172" t="s">
        <v>71</v>
      </c>
      <c r="B34" s="172" t="s">
        <v>71</v>
      </c>
      <c r="C34" s="172" t="s">
        <v>294</v>
      </c>
      <c r="D34" s="172" t="s">
        <v>295</v>
      </c>
      <c r="E34" s="172" t="s">
        <v>171</v>
      </c>
      <c r="F34" s="172" t="s">
        <v>266</v>
      </c>
      <c r="G34" s="172" t="s">
        <v>296</v>
      </c>
      <c r="H34" s="172" t="s">
        <v>295</v>
      </c>
      <c r="I34" s="166">
        <v>85354.8</v>
      </c>
      <c r="J34" s="166">
        <v>85354.8</v>
      </c>
      <c r="K34" s="25"/>
      <c r="L34" s="25"/>
      <c r="M34" s="25"/>
      <c r="N34" s="25"/>
      <c r="O34" s="25"/>
      <c r="P34" s="166"/>
      <c r="Q34" s="166"/>
      <c r="R34" s="166"/>
      <c r="S34" s="166"/>
      <c r="T34" s="166"/>
      <c r="U34" s="166"/>
      <c r="V34" s="166"/>
      <c r="W34" s="166"/>
      <c r="X34" s="166"/>
      <c r="Y34" s="164"/>
      <c r="Z34" s="166"/>
    </row>
    <row r="35" ht="20.25" customHeight="1" spans="1:26">
      <c r="A35" s="172" t="s">
        <v>71</v>
      </c>
      <c r="B35" s="172" t="s">
        <v>71</v>
      </c>
      <c r="C35" s="172" t="s">
        <v>297</v>
      </c>
      <c r="D35" s="172" t="s">
        <v>298</v>
      </c>
      <c r="E35" s="172" t="s">
        <v>111</v>
      </c>
      <c r="F35" s="172" t="s">
        <v>299</v>
      </c>
      <c r="G35" s="172" t="s">
        <v>300</v>
      </c>
      <c r="H35" s="172" t="s">
        <v>301</v>
      </c>
      <c r="I35" s="166">
        <v>13200</v>
      </c>
      <c r="J35" s="166">
        <v>13200</v>
      </c>
      <c r="K35" s="25"/>
      <c r="L35" s="25"/>
      <c r="M35" s="25"/>
      <c r="N35" s="25"/>
      <c r="O35" s="25"/>
      <c r="P35" s="166"/>
      <c r="Q35" s="166"/>
      <c r="R35" s="166"/>
      <c r="S35" s="166"/>
      <c r="T35" s="166"/>
      <c r="U35" s="166"/>
      <c r="V35" s="166"/>
      <c r="W35" s="166"/>
      <c r="X35" s="166"/>
      <c r="Y35" s="164"/>
      <c r="Z35" s="166"/>
    </row>
    <row r="36" ht="20.25" customHeight="1" spans="1:26">
      <c r="A36" s="172" t="s">
        <v>71</v>
      </c>
      <c r="B36" s="172" t="s">
        <v>71</v>
      </c>
      <c r="C36" s="172" t="s">
        <v>297</v>
      </c>
      <c r="D36" s="172" t="s">
        <v>298</v>
      </c>
      <c r="E36" s="172" t="s">
        <v>113</v>
      </c>
      <c r="F36" s="172" t="s">
        <v>302</v>
      </c>
      <c r="G36" s="172" t="s">
        <v>300</v>
      </c>
      <c r="H36" s="172" t="s">
        <v>301</v>
      </c>
      <c r="I36" s="166">
        <v>25200</v>
      </c>
      <c r="J36" s="166">
        <v>25200</v>
      </c>
      <c r="K36" s="25"/>
      <c r="L36" s="25"/>
      <c r="M36" s="25"/>
      <c r="N36" s="25"/>
      <c r="O36" s="25"/>
      <c r="P36" s="166"/>
      <c r="Q36" s="166"/>
      <c r="R36" s="166"/>
      <c r="S36" s="166"/>
      <c r="T36" s="166"/>
      <c r="U36" s="166"/>
      <c r="V36" s="166"/>
      <c r="W36" s="166"/>
      <c r="X36" s="166"/>
      <c r="Y36" s="164"/>
      <c r="Z36" s="166"/>
    </row>
    <row r="37" ht="20.25" customHeight="1" spans="1:26">
      <c r="A37" s="172" t="s">
        <v>71</v>
      </c>
      <c r="B37" s="172" t="s">
        <v>71</v>
      </c>
      <c r="C37" s="172" t="s">
        <v>297</v>
      </c>
      <c r="D37" s="172" t="s">
        <v>298</v>
      </c>
      <c r="E37" s="172" t="s">
        <v>156</v>
      </c>
      <c r="F37" s="172" t="s">
        <v>257</v>
      </c>
      <c r="G37" s="172" t="s">
        <v>300</v>
      </c>
      <c r="H37" s="172" t="s">
        <v>301</v>
      </c>
      <c r="I37" s="166">
        <v>80000</v>
      </c>
      <c r="J37" s="166">
        <v>80000</v>
      </c>
      <c r="K37" s="25"/>
      <c r="L37" s="25"/>
      <c r="M37" s="25"/>
      <c r="N37" s="25"/>
      <c r="O37" s="25"/>
      <c r="P37" s="166"/>
      <c r="Q37" s="166"/>
      <c r="R37" s="166"/>
      <c r="S37" s="166"/>
      <c r="T37" s="166"/>
      <c r="U37" s="166"/>
      <c r="V37" s="166"/>
      <c r="W37" s="166"/>
      <c r="X37" s="166"/>
      <c r="Y37" s="164"/>
      <c r="Z37" s="166"/>
    </row>
    <row r="38" ht="20.25" customHeight="1" spans="1:26">
      <c r="A38" s="172" t="s">
        <v>71</v>
      </c>
      <c r="B38" s="172" t="s">
        <v>71</v>
      </c>
      <c r="C38" s="172" t="s">
        <v>297</v>
      </c>
      <c r="D38" s="172" t="s">
        <v>298</v>
      </c>
      <c r="E38" s="172" t="s">
        <v>156</v>
      </c>
      <c r="F38" s="172" t="s">
        <v>257</v>
      </c>
      <c r="G38" s="172" t="s">
        <v>300</v>
      </c>
      <c r="H38" s="172" t="s">
        <v>301</v>
      </c>
      <c r="I38" s="166">
        <v>51282</v>
      </c>
      <c r="J38" s="166">
        <v>51282</v>
      </c>
      <c r="K38" s="25"/>
      <c r="L38" s="25"/>
      <c r="M38" s="25"/>
      <c r="N38" s="25"/>
      <c r="O38" s="25"/>
      <c r="P38" s="166"/>
      <c r="Q38" s="166"/>
      <c r="R38" s="166"/>
      <c r="S38" s="166"/>
      <c r="T38" s="166"/>
      <c r="U38" s="166"/>
      <c r="V38" s="166"/>
      <c r="W38" s="166"/>
      <c r="X38" s="166"/>
      <c r="Y38" s="164"/>
      <c r="Z38" s="166"/>
    </row>
    <row r="39" ht="20.25" customHeight="1" spans="1:26">
      <c r="A39" s="172" t="s">
        <v>71</v>
      </c>
      <c r="B39" s="172" t="s">
        <v>71</v>
      </c>
      <c r="C39" s="172" t="s">
        <v>297</v>
      </c>
      <c r="D39" s="172" t="s">
        <v>298</v>
      </c>
      <c r="E39" s="172" t="s">
        <v>171</v>
      </c>
      <c r="F39" s="172" t="s">
        <v>266</v>
      </c>
      <c r="G39" s="172" t="s">
        <v>300</v>
      </c>
      <c r="H39" s="172" t="s">
        <v>301</v>
      </c>
      <c r="I39" s="166">
        <v>116809</v>
      </c>
      <c r="J39" s="166">
        <v>116809</v>
      </c>
      <c r="K39" s="25"/>
      <c r="L39" s="25"/>
      <c r="M39" s="25"/>
      <c r="N39" s="25"/>
      <c r="O39" s="25"/>
      <c r="P39" s="166"/>
      <c r="Q39" s="166"/>
      <c r="R39" s="166"/>
      <c r="S39" s="166"/>
      <c r="T39" s="166"/>
      <c r="U39" s="166"/>
      <c r="V39" s="166"/>
      <c r="W39" s="166"/>
      <c r="X39" s="166"/>
      <c r="Y39" s="164"/>
      <c r="Z39" s="166"/>
    </row>
    <row r="40" ht="20.25" customHeight="1" spans="1:26">
      <c r="A40" s="172" t="s">
        <v>71</v>
      </c>
      <c r="B40" s="172" t="s">
        <v>71</v>
      </c>
      <c r="C40" s="172" t="s">
        <v>297</v>
      </c>
      <c r="D40" s="172" t="s">
        <v>298</v>
      </c>
      <c r="E40" s="172" t="s">
        <v>156</v>
      </c>
      <c r="F40" s="172" t="s">
        <v>257</v>
      </c>
      <c r="G40" s="172" t="s">
        <v>303</v>
      </c>
      <c r="H40" s="172" t="s">
        <v>304</v>
      </c>
      <c r="I40" s="166">
        <v>5400</v>
      </c>
      <c r="J40" s="166">
        <v>5400</v>
      </c>
      <c r="K40" s="25"/>
      <c r="L40" s="25"/>
      <c r="M40" s="25"/>
      <c r="N40" s="25"/>
      <c r="O40" s="25"/>
      <c r="P40" s="166"/>
      <c r="Q40" s="166"/>
      <c r="R40" s="166"/>
      <c r="S40" s="166"/>
      <c r="T40" s="166"/>
      <c r="U40" s="166"/>
      <c r="V40" s="166"/>
      <c r="W40" s="166"/>
      <c r="X40" s="166"/>
      <c r="Y40" s="164"/>
      <c r="Z40" s="166"/>
    </row>
    <row r="41" ht="20.25" customHeight="1" spans="1:26">
      <c r="A41" s="172" t="s">
        <v>71</v>
      </c>
      <c r="B41" s="172" t="s">
        <v>71</v>
      </c>
      <c r="C41" s="172" t="s">
        <v>297</v>
      </c>
      <c r="D41" s="172" t="s">
        <v>298</v>
      </c>
      <c r="E41" s="172" t="s">
        <v>171</v>
      </c>
      <c r="F41" s="172" t="s">
        <v>266</v>
      </c>
      <c r="G41" s="172" t="s">
        <v>303</v>
      </c>
      <c r="H41" s="172" t="s">
        <v>304</v>
      </c>
      <c r="I41" s="166">
        <v>12300</v>
      </c>
      <c r="J41" s="166">
        <v>12300</v>
      </c>
      <c r="K41" s="25"/>
      <c r="L41" s="25"/>
      <c r="M41" s="25"/>
      <c r="N41" s="25"/>
      <c r="O41" s="25"/>
      <c r="P41" s="166"/>
      <c r="Q41" s="166"/>
      <c r="R41" s="166"/>
      <c r="S41" s="166"/>
      <c r="T41" s="166"/>
      <c r="U41" s="166"/>
      <c r="V41" s="166"/>
      <c r="W41" s="166"/>
      <c r="X41" s="166"/>
      <c r="Y41" s="164"/>
      <c r="Z41" s="166"/>
    </row>
    <row r="42" ht="20.25" customHeight="1" spans="1:26">
      <c r="A42" s="172" t="s">
        <v>71</v>
      </c>
      <c r="B42" s="172" t="s">
        <v>71</v>
      </c>
      <c r="C42" s="172" t="s">
        <v>297</v>
      </c>
      <c r="D42" s="172" t="s">
        <v>298</v>
      </c>
      <c r="E42" s="172" t="s">
        <v>156</v>
      </c>
      <c r="F42" s="172" t="s">
        <v>257</v>
      </c>
      <c r="G42" s="172" t="s">
        <v>305</v>
      </c>
      <c r="H42" s="172" t="s">
        <v>306</v>
      </c>
      <c r="I42" s="166">
        <v>5400</v>
      </c>
      <c r="J42" s="166">
        <v>5400</v>
      </c>
      <c r="K42" s="25"/>
      <c r="L42" s="25"/>
      <c r="M42" s="25"/>
      <c r="N42" s="25"/>
      <c r="O42" s="25"/>
      <c r="P42" s="166"/>
      <c r="Q42" s="166"/>
      <c r="R42" s="166"/>
      <c r="S42" s="166"/>
      <c r="T42" s="166"/>
      <c r="U42" s="166"/>
      <c r="V42" s="166"/>
      <c r="W42" s="166"/>
      <c r="X42" s="166"/>
      <c r="Y42" s="164"/>
      <c r="Z42" s="166"/>
    </row>
    <row r="43" ht="20.25" customHeight="1" spans="1:26">
      <c r="A43" s="172" t="s">
        <v>71</v>
      </c>
      <c r="B43" s="172" t="s">
        <v>71</v>
      </c>
      <c r="C43" s="172" t="s">
        <v>297</v>
      </c>
      <c r="D43" s="172" t="s">
        <v>298</v>
      </c>
      <c r="E43" s="172" t="s">
        <v>171</v>
      </c>
      <c r="F43" s="172" t="s">
        <v>266</v>
      </c>
      <c r="G43" s="172" t="s">
        <v>305</v>
      </c>
      <c r="H43" s="172" t="s">
        <v>306</v>
      </c>
      <c r="I43" s="166">
        <v>12300</v>
      </c>
      <c r="J43" s="166">
        <v>12300</v>
      </c>
      <c r="K43" s="25"/>
      <c r="L43" s="25"/>
      <c r="M43" s="25"/>
      <c r="N43" s="25"/>
      <c r="O43" s="25"/>
      <c r="P43" s="166"/>
      <c r="Q43" s="166"/>
      <c r="R43" s="166"/>
      <c r="S43" s="166"/>
      <c r="T43" s="166"/>
      <c r="U43" s="166"/>
      <c r="V43" s="166"/>
      <c r="W43" s="166"/>
      <c r="X43" s="166"/>
      <c r="Y43" s="164"/>
      <c r="Z43" s="166"/>
    </row>
    <row r="44" ht="20.25" customHeight="1" spans="1:26">
      <c r="A44" s="172" t="s">
        <v>71</v>
      </c>
      <c r="B44" s="172" t="s">
        <v>71</v>
      </c>
      <c r="C44" s="172" t="s">
        <v>297</v>
      </c>
      <c r="D44" s="172" t="s">
        <v>298</v>
      </c>
      <c r="E44" s="172" t="s">
        <v>156</v>
      </c>
      <c r="F44" s="172" t="s">
        <v>257</v>
      </c>
      <c r="G44" s="172" t="s">
        <v>307</v>
      </c>
      <c r="H44" s="172" t="s">
        <v>308</v>
      </c>
      <c r="I44" s="166">
        <v>9000</v>
      </c>
      <c r="J44" s="166">
        <v>9000</v>
      </c>
      <c r="K44" s="25"/>
      <c r="L44" s="25"/>
      <c r="M44" s="25"/>
      <c r="N44" s="25"/>
      <c r="O44" s="25"/>
      <c r="P44" s="166"/>
      <c r="Q44" s="166"/>
      <c r="R44" s="166"/>
      <c r="S44" s="166"/>
      <c r="T44" s="166"/>
      <c r="U44" s="166"/>
      <c r="V44" s="166"/>
      <c r="W44" s="166"/>
      <c r="X44" s="166"/>
      <c r="Y44" s="164"/>
      <c r="Z44" s="166"/>
    </row>
    <row r="45" ht="20.25" customHeight="1" spans="1:26">
      <c r="A45" s="172" t="s">
        <v>71</v>
      </c>
      <c r="B45" s="172" t="s">
        <v>71</v>
      </c>
      <c r="C45" s="172" t="s">
        <v>297</v>
      </c>
      <c r="D45" s="172" t="s">
        <v>298</v>
      </c>
      <c r="E45" s="172" t="s">
        <v>171</v>
      </c>
      <c r="F45" s="172" t="s">
        <v>266</v>
      </c>
      <c r="G45" s="172" t="s">
        <v>307</v>
      </c>
      <c r="H45" s="172" t="s">
        <v>308</v>
      </c>
      <c r="I45" s="166">
        <v>20500</v>
      </c>
      <c r="J45" s="166">
        <v>20500</v>
      </c>
      <c r="K45" s="25"/>
      <c r="L45" s="25"/>
      <c r="M45" s="25"/>
      <c r="N45" s="25"/>
      <c r="O45" s="25"/>
      <c r="P45" s="166"/>
      <c r="Q45" s="166"/>
      <c r="R45" s="166"/>
      <c r="S45" s="166"/>
      <c r="T45" s="166"/>
      <c r="U45" s="166"/>
      <c r="V45" s="166"/>
      <c r="W45" s="166"/>
      <c r="X45" s="166"/>
      <c r="Y45" s="164"/>
      <c r="Z45" s="166"/>
    </row>
    <row r="46" ht="20.25" customHeight="1" spans="1:26">
      <c r="A46" s="172" t="s">
        <v>71</v>
      </c>
      <c r="B46" s="172" t="s">
        <v>71</v>
      </c>
      <c r="C46" s="172" t="s">
        <v>297</v>
      </c>
      <c r="D46" s="172" t="s">
        <v>298</v>
      </c>
      <c r="E46" s="172" t="s">
        <v>156</v>
      </c>
      <c r="F46" s="172" t="s">
        <v>257</v>
      </c>
      <c r="G46" s="172" t="s">
        <v>309</v>
      </c>
      <c r="H46" s="172" t="s">
        <v>310</v>
      </c>
      <c r="I46" s="166">
        <v>10800</v>
      </c>
      <c r="J46" s="166">
        <v>10800</v>
      </c>
      <c r="K46" s="25"/>
      <c r="L46" s="25"/>
      <c r="M46" s="25"/>
      <c r="N46" s="25"/>
      <c r="O46" s="25"/>
      <c r="P46" s="166"/>
      <c r="Q46" s="166"/>
      <c r="R46" s="166"/>
      <c r="S46" s="166"/>
      <c r="T46" s="166"/>
      <c r="U46" s="166"/>
      <c r="V46" s="166"/>
      <c r="W46" s="166"/>
      <c r="X46" s="166"/>
      <c r="Y46" s="164"/>
      <c r="Z46" s="166"/>
    </row>
    <row r="47" ht="20.25" customHeight="1" spans="1:26">
      <c r="A47" s="172" t="s">
        <v>71</v>
      </c>
      <c r="B47" s="172" t="s">
        <v>71</v>
      </c>
      <c r="C47" s="172" t="s">
        <v>297</v>
      </c>
      <c r="D47" s="172" t="s">
        <v>298</v>
      </c>
      <c r="E47" s="172" t="s">
        <v>171</v>
      </c>
      <c r="F47" s="172" t="s">
        <v>266</v>
      </c>
      <c r="G47" s="172" t="s">
        <v>309</v>
      </c>
      <c r="H47" s="172" t="s">
        <v>310</v>
      </c>
      <c r="I47" s="166">
        <v>24600</v>
      </c>
      <c r="J47" s="166">
        <v>24600</v>
      </c>
      <c r="K47" s="25"/>
      <c r="L47" s="25"/>
      <c r="M47" s="25"/>
      <c r="N47" s="25"/>
      <c r="O47" s="25"/>
      <c r="P47" s="166"/>
      <c r="Q47" s="166"/>
      <c r="R47" s="166"/>
      <c r="S47" s="166"/>
      <c r="T47" s="166"/>
      <c r="U47" s="166"/>
      <c r="V47" s="166"/>
      <c r="W47" s="166"/>
      <c r="X47" s="166"/>
      <c r="Y47" s="164"/>
      <c r="Z47" s="166"/>
    </row>
    <row r="48" ht="20.25" customHeight="1" spans="1:26">
      <c r="A48" s="172" t="s">
        <v>71</v>
      </c>
      <c r="B48" s="172" t="s">
        <v>71</v>
      </c>
      <c r="C48" s="172" t="s">
        <v>297</v>
      </c>
      <c r="D48" s="172" t="s">
        <v>298</v>
      </c>
      <c r="E48" s="172" t="s">
        <v>156</v>
      </c>
      <c r="F48" s="172" t="s">
        <v>257</v>
      </c>
      <c r="G48" s="172" t="s">
        <v>311</v>
      </c>
      <c r="H48" s="172" t="s">
        <v>312</v>
      </c>
      <c r="I48" s="166">
        <v>14400</v>
      </c>
      <c r="J48" s="166">
        <v>14400</v>
      </c>
      <c r="K48" s="25"/>
      <c r="L48" s="25"/>
      <c r="M48" s="25"/>
      <c r="N48" s="25"/>
      <c r="O48" s="25"/>
      <c r="P48" s="166"/>
      <c r="Q48" s="166"/>
      <c r="R48" s="166"/>
      <c r="S48" s="166"/>
      <c r="T48" s="166"/>
      <c r="U48" s="166"/>
      <c r="V48" s="166"/>
      <c r="W48" s="166"/>
      <c r="X48" s="166"/>
      <c r="Y48" s="164"/>
      <c r="Z48" s="166"/>
    </row>
    <row r="49" ht="20.25" customHeight="1" spans="1:26">
      <c r="A49" s="172" t="s">
        <v>71</v>
      </c>
      <c r="B49" s="172" t="s">
        <v>71</v>
      </c>
      <c r="C49" s="172" t="s">
        <v>297</v>
      </c>
      <c r="D49" s="172" t="s">
        <v>298</v>
      </c>
      <c r="E49" s="172" t="s">
        <v>171</v>
      </c>
      <c r="F49" s="172" t="s">
        <v>266</v>
      </c>
      <c r="G49" s="172" t="s">
        <v>311</v>
      </c>
      <c r="H49" s="172" t="s">
        <v>312</v>
      </c>
      <c r="I49" s="166">
        <v>24600</v>
      </c>
      <c r="J49" s="166">
        <v>24600</v>
      </c>
      <c r="K49" s="25"/>
      <c r="L49" s="25"/>
      <c r="M49" s="25"/>
      <c r="N49" s="25"/>
      <c r="O49" s="25"/>
      <c r="P49" s="166"/>
      <c r="Q49" s="166"/>
      <c r="R49" s="166"/>
      <c r="S49" s="166"/>
      <c r="T49" s="166"/>
      <c r="U49" s="166"/>
      <c r="V49" s="166"/>
      <c r="W49" s="166"/>
      <c r="X49" s="166"/>
      <c r="Y49" s="164"/>
      <c r="Z49" s="166"/>
    </row>
    <row r="50" ht="20.25" customHeight="1" spans="1:26">
      <c r="A50" s="172" t="s">
        <v>71</v>
      </c>
      <c r="B50" s="172" t="s">
        <v>71</v>
      </c>
      <c r="C50" s="172" t="s">
        <v>297</v>
      </c>
      <c r="D50" s="172" t="s">
        <v>298</v>
      </c>
      <c r="E50" s="172" t="s">
        <v>156</v>
      </c>
      <c r="F50" s="172" t="s">
        <v>257</v>
      </c>
      <c r="G50" s="172" t="s">
        <v>313</v>
      </c>
      <c r="H50" s="172" t="s">
        <v>314</v>
      </c>
      <c r="I50" s="166">
        <v>18000</v>
      </c>
      <c r="J50" s="166">
        <v>18000</v>
      </c>
      <c r="K50" s="25"/>
      <c r="L50" s="25"/>
      <c r="M50" s="25"/>
      <c r="N50" s="25"/>
      <c r="O50" s="25"/>
      <c r="P50" s="166"/>
      <c r="Q50" s="166"/>
      <c r="R50" s="166"/>
      <c r="S50" s="166"/>
      <c r="T50" s="166"/>
      <c r="U50" s="166"/>
      <c r="V50" s="166"/>
      <c r="W50" s="166"/>
      <c r="X50" s="166"/>
      <c r="Y50" s="164"/>
      <c r="Z50" s="166"/>
    </row>
    <row r="51" ht="20.25" customHeight="1" spans="1:26">
      <c r="A51" s="172" t="s">
        <v>71</v>
      </c>
      <c r="B51" s="172" t="s">
        <v>71</v>
      </c>
      <c r="C51" s="172" t="s">
        <v>297</v>
      </c>
      <c r="D51" s="172" t="s">
        <v>298</v>
      </c>
      <c r="E51" s="172" t="s">
        <v>171</v>
      </c>
      <c r="F51" s="172" t="s">
        <v>266</v>
      </c>
      <c r="G51" s="172" t="s">
        <v>313</v>
      </c>
      <c r="H51" s="172" t="s">
        <v>314</v>
      </c>
      <c r="I51" s="166">
        <v>41000</v>
      </c>
      <c r="J51" s="166">
        <v>41000</v>
      </c>
      <c r="K51" s="25"/>
      <c r="L51" s="25"/>
      <c r="M51" s="25"/>
      <c r="N51" s="25"/>
      <c r="O51" s="25"/>
      <c r="P51" s="166"/>
      <c r="Q51" s="166"/>
      <c r="R51" s="166"/>
      <c r="S51" s="166"/>
      <c r="T51" s="166"/>
      <c r="U51" s="166"/>
      <c r="V51" s="166"/>
      <c r="W51" s="166"/>
      <c r="X51" s="166"/>
      <c r="Y51" s="164"/>
      <c r="Z51" s="166"/>
    </row>
    <row r="52" ht="20.25" customHeight="1" spans="1:26">
      <c r="A52" s="172" t="s">
        <v>71</v>
      </c>
      <c r="B52" s="172" t="s">
        <v>71</v>
      </c>
      <c r="C52" s="172" t="s">
        <v>297</v>
      </c>
      <c r="D52" s="172" t="s">
        <v>298</v>
      </c>
      <c r="E52" s="172" t="s">
        <v>105</v>
      </c>
      <c r="F52" s="172" t="s">
        <v>315</v>
      </c>
      <c r="G52" s="172" t="s">
        <v>316</v>
      </c>
      <c r="H52" s="172" t="s">
        <v>317</v>
      </c>
      <c r="I52" s="166">
        <v>5400</v>
      </c>
      <c r="J52" s="166">
        <v>5400</v>
      </c>
      <c r="K52" s="25"/>
      <c r="L52" s="25"/>
      <c r="M52" s="25"/>
      <c r="N52" s="25"/>
      <c r="O52" s="25"/>
      <c r="P52" s="166"/>
      <c r="Q52" s="166"/>
      <c r="R52" s="166"/>
      <c r="S52" s="166"/>
      <c r="T52" s="166"/>
      <c r="U52" s="166"/>
      <c r="V52" s="166"/>
      <c r="W52" s="166"/>
      <c r="X52" s="166"/>
      <c r="Y52" s="164"/>
      <c r="Z52" s="166"/>
    </row>
    <row r="53" ht="20.25" customHeight="1" spans="1:26">
      <c r="A53" s="172" t="s">
        <v>71</v>
      </c>
      <c r="B53" s="172" t="s">
        <v>71</v>
      </c>
      <c r="C53" s="172" t="s">
        <v>297</v>
      </c>
      <c r="D53" s="172" t="s">
        <v>298</v>
      </c>
      <c r="E53" s="172" t="s">
        <v>105</v>
      </c>
      <c r="F53" s="172" t="s">
        <v>315</v>
      </c>
      <c r="G53" s="172" t="s">
        <v>316</v>
      </c>
      <c r="H53" s="172" t="s">
        <v>317</v>
      </c>
      <c r="I53" s="166">
        <v>12300</v>
      </c>
      <c r="J53" s="166">
        <v>12300</v>
      </c>
      <c r="K53" s="25"/>
      <c r="L53" s="25"/>
      <c r="M53" s="25"/>
      <c r="N53" s="25"/>
      <c r="O53" s="25"/>
      <c r="P53" s="166"/>
      <c r="Q53" s="166"/>
      <c r="R53" s="166"/>
      <c r="S53" s="166"/>
      <c r="T53" s="166"/>
      <c r="U53" s="166"/>
      <c r="V53" s="166"/>
      <c r="W53" s="166"/>
      <c r="X53" s="166"/>
      <c r="Y53" s="164"/>
      <c r="Z53" s="166"/>
    </row>
    <row r="54" ht="20.25" customHeight="1" spans="1:26">
      <c r="A54" s="172" t="s">
        <v>71</v>
      </c>
      <c r="B54" s="172" t="s">
        <v>71</v>
      </c>
      <c r="C54" s="172" t="s">
        <v>297</v>
      </c>
      <c r="D54" s="172" t="s">
        <v>298</v>
      </c>
      <c r="E54" s="172" t="s">
        <v>156</v>
      </c>
      <c r="F54" s="172" t="s">
        <v>257</v>
      </c>
      <c r="G54" s="172" t="s">
        <v>318</v>
      </c>
      <c r="H54" s="172" t="s">
        <v>319</v>
      </c>
      <c r="I54" s="166">
        <v>54000</v>
      </c>
      <c r="J54" s="166">
        <v>54000</v>
      </c>
      <c r="K54" s="25"/>
      <c r="L54" s="25"/>
      <c r="M54" s="25"/>
      <c r="N54" s="25"/>
      <c r="O54" s="25"/>
      <c r="P54" s="166"/>
      <c r="Q54" s="166"/>
      <c r="R54" s="166"/>
      <c r="S54" s="166"/>
      <c r="T54" s="166"/>
      <c r="U54" s="166"/>
      <c r="V54" s="166"/>
      <c r="W54" s="166"/>
      <c r="X54" s="166"/>
      <c r="Y54" s="164"/>
      <c r="Z54" s="166"/>
    </row>
    <row r="55" ht="20.25" customHeight="1" spans="1:26">
      <c r="A55" s="172" t="s">
        <v>71</v>
      </c>
      <c r="B55" s="172" t="s">
        <v>71</v>
      </c>
      <c r="C55" s="172" t="s">
        <v>297</v>
      </c>
      <c r="D55" s="172" t="s">
        <v>298</v>
      </c>
      <c r="E55" s="172" t="s">
        <v>171</v>
      </c>
      <c r="F55" s="172" t="s">
        <v>266</v>
      </c>
      <c r="G55" s="172" t="s">
        <v>318</v>
      </c>
      <c r="H55" s="172" t="s">
        <v>319</v>
      </c>
      <c r="I55" s="166">
        <v>123000</v>
      </c>
      <c r="J55" s="166">
        <v>123000</v>
      </c>
      <c r="K55" s="25"/>
      <c r="L55" s="25"/>
      <c r="M55" s="25"/>
      <c r="N55" s="25"/>
      <c r="O55" s="25"/>
      <c r="P55" s="166"/>
      <c r="Q55" s="166"/>
      <c r="R55" s="166"/>
      <c r="S55" s="166"/>
      <c r="T55" s="166"/>
      <c r="U55" s="166"/>
      <c r="V55" s="166"/>
      <c r="W55" s="166"/>
      <c r="X55" s="166"/>
      <c r="Y55" s="164"/>
      <c r="Z55" s="166"/>
    </row>
    <row r="56" ht="20.25" customHeight="1" spans="1:26">
      <c r="A56" s="172" t="s">
        <v>71</v>
      </c>
      <c r="B56" s="172" t="s">
        <v>71</v>
      </c>
      <c r="C56" s="172" t="s">
        <v>297</v>
      </c>
      <c r="D56" s="172" t="s">
        <v>298</v>
      </c>
      <c r="E56" s="172" t="s">
        <v>156</v>
      </c>
      <c r="F56" s="172" t="s">
        <v>257</v>
      </c>
      <c r="G56" s="172" t="s">
        <v>292</v>
      </c>
      <c r="H56" s="172" t="s">
        <v>293</v>
      </c>
      <c r="I56" s="166">
        <v>15240</v>
      </c>
      <c r="J56" s="166">
        <v>15240</v>
      </c>
      <c r="K56" s="25"/>
      <c r="L56" s="25"/>
      <c r="M56" s="25"/>
      <c r="N56" s="25"/>
      <c r="O56" s="25"/>
      <c r="P56" s="166"/>
      <c r="Q56" s="166"/>
      <c r="R56" s="166"/>
      <c r="S56" s="166"/>
      <c r="T56" s="166"/>
      <c r="U56" s="166"/>
      <c r="V56" s="166"/>
      <c r="W56" s="166"/>
      <c r="X56" s="166"/>
      <c r="Y56" s="164"/>
      <c r="Z56" s="166"/>
    </row>
    <row r="57" ht="20.25" customHeight="1" spans="1:26">
      <c r="A57" s="172" t="s">
        <v>71</v>
      </c>
      <c r="B57" s="172" t="s">
        <v>71</v>
      </c>
      <c r="C57" s="172" t="s">
        <v>320</v>
      </c>
      <c r="D57" s="172" t="s">
        <v>321</v>
      </c>
      <c r="E57" s="172" t="s">
        <v>179</v>
      </c>
      <c r="F57" s="172" t="s">
        <v>321</v>
      </c>
      <c r="G57" s="172" t="s">
        <v>322</v>
      </c>
      <c r="H57" s="172" t="s">
        <v>321</v>
      </c>
      <c r="I57" s="166">
        <v>683604.07</v>
      </c>
      <c r="J57" s="166">
        <v>683604.07</v>
      </c>
      <c r="K57" s="25"/>
      <c r="L57" s="25"/>
      <c r="M57" s="25"/>
      <c r="N57" s="25"/>
      <c r="O57" s="25"/>
      <c r="P57" s="166"/>
      <c r="Q57" s="166"/>
      <c r="R57" s="166"/>
      <c r="S57" s="166"/>
      <c r="T57" s="166"/>
      <c r="U57" s="166"/>
      <c r="V57" s="166"/>
      <c r="W57" s="166"/>
      <c r="X57" s="166"/>
      <c r="Y57" s="164"/>
      <c r="Z57" s="166"/>
    </row>
    <row r="58" ht="20.25" customHeight="1" spans="1:26">
      <c r="A58" s="172" t="s">
        <v>71</v>
      </c>
      <c r="B58" s="172" t="s">
        <v>71</v>
      </c>
      <c r="C58" s="172" t="s">
        <v>320</v>
      </c>
      <c r="D58" s="172" t="s">
        <v>321</v>
      </c>
      <c r="E58" s="172" t="s">
        <v>179</v>
      </c>
      <c r="F58" s="172" t="s">
        <v>321</v>
      </c>
      <c r="G58" s="172" t="s">
        <v>322</v>
      </c>
      <c r="H58" s="172" t="s">
        <v>321</v>
      </c>
      <c r="I58" s="166">
        <v>324300.06</v>
      </c>
      <c r="J58" s="166">
        <v>324300.06</v>
      </c>
      <c r="K58" s="25"/>
      <c r="L58" s="25"/>
      <c r="M58" s="25"/>
      <c r="N58" s="25"/>
      <c r="O58" s="25"/>
      <c r="P58" s="166"/>
      <c r="Q58" s="166"/>
      <c r="R58" s="166"/>
      <c r="S58" s="166"/>
      <c r="T58" s="166"/>
      <c r="U58" s="166"/>
      <c r="V58" s="166"/>
      <c r="W58" s="166"/>
      <c r="X58" s="166"/>
      <c r="Y58" s="164"/>
      <c r="Z58" s="166"/>
    </row>
    <row r="59" ht="20.25" customHeight="1" spans="1:26">
      <c r="A59" s="172" t="s">
        <v>71</v>
      </c>
      <c r="B59" s="172" t="s">
        <v>71</v>
      </c>
      <c r="C59" s="172" t="s">
        <v>323</v>
      </c>
      <c r="D59" s="172" t="s">
        <v>324</v>
      </c>
      <c r="E59" s="172" t="s">
        <v>181</v>
      </c>
      <c r="F59" s="172" t="s">
        <v>324</v>
      </c>
      <c r="G59" s="172" t="s">
        <v>260</v>
      </c>
      <c r="H59" s="172" t="s">
        <v>261</v>
      </c>
      <c r="I59" s="166">
        <v>10080</v>
      </c>
      <c r="J59" s="166">
        <v>10080</v>
      </c>
      <c r="K59" s="25"/>
      <c r="L59" s="25"/>
      <c r="M59" s="25"/>
      <c r="N59" s="25"/>
      <c r="O59" s="25"/>
      <c r="P59" s="166"/>
      <c r="Q59" s="166"/>
      <c r="R59" s="166"/>
      <c r="S59" s="166"/>
      <c r="T59" s="166"/>
      <c r="U59" s="166"/>
      <c r="V59" s="166"/>
      <c r="W59" s="166"/>
      <c r="X59" s="166"/>
      <c r="Y59" s="164"/>
      <c r="Z59" s="166"/>
    </row>
    <row r="60" ht="20.25" customHeight="1" spans="1:26">
      <c r="A60" s="172" t="s">
        <v>71</v>
      </c>
      <c r="B60" s="172" t="s">
        <v>71</v>
      </c>
      <c r="C60" s="172" t="s">
        <v>323</v>
      </c>
      <c r="D60" s="172" t="s">
        <v>324</v>
      </c>
      <c r="E60" s="172" t="s">
        <v>181</v>
      </c>
      <c r="F60" s="172" t="s">
        <v>324</v>
      </c>
      <c r="G60" s="172" t="s">
        <v>260</v>
      </c>
      <c r="H60" s="172" t="s">
        <v>261</v>
      </c>
      <c r="I60" s="166">
        <v>11520</v>
      </c>
      <c r="J60" s="166">
        <v>11520</v>
      </c>
      <c r="K60" s="25"/>
      <c r="L60" s="25"/>
      <c r="M60" s="25"/>
      <c r="N60" s="25"/>
      <c r="O60" s="25"/>
      <c r="P60" s="166"/>
      <c r="Q60" s="166"/>
      <c r="R60" s="166"/>
      <c r="S60" s="166"/>
      <c r="T60" s="166"/>
      <c r="U60" s="166"/>
      <c r="V60" s="166"/>
      <c r="W60" s="166"/>
      <c r="X60" s="166"/>
      <c r="Y60" s="164"/>
      <c r="Z60" s="166"/>
    </row>
    <row r="61" ht="20.25" customHeight="1" spans="1:26">
      <c r="A61" s="172" t="s">
        <v>71</v>
      </c>
      <c r="B61" s="172" t="s">
        <v>71</v>
      </c>
      <c r="C61" s="172" t="s">
        <v>325</v>
      </c>
      <c r="D61" s="172" t="s">
        <v>326</v>
      </c>
      <c r="E61" s="172" t="s">
        <v>165</v>
      </c>
      <c r="F61" s="172" t="s">
        <v>327</v>
      </c>
      <c r="G61" s="172" t="s">
        <v>328</v>
      </c>
      <c r="H61" s="172" t="s">
        <v>329</v>
      </c>
      <c r="I61" s="166">
        <v>883200</v>
      </c>
      <c r="J61" s="166">
        <v>883200</v>
      </c>
      <c r="K61" s="25"/>
      <c r="L61" s="25"/>
      <c r="M61" s="25"/>
      <c r="N61" s="25"/>
      <c r="O61" s="25"/>
      <c r="P61" s="166"/>
      <c r="Q61" s="166"/>
      <c r="R61" s="166"/>
      <c r="S61" s="166"/>
      <c r="T61" s="166"/>
      <c r="U61" s="166"/>
      <c r="V61" s="166"/>
      <c r="W61" s="166"/>
      <c r="X61" s="166"/>
      <c r="Y61" s="164"/>
      <c r="Z61" s="166"/>
    </row>
    <row r="62" ht="20.25" customHeight="1" spans="1:26">
      <c r="A62" s="172" t="s">
        <v>71</v>
      </c>
      <c r="B62" s="172" t="s">
        <v>71</v>
      </c>
      <c r="C62" s="172" t="s">
        <v>325</v>
      </c>
      <c r="D62" s="172" t="s">
        <v>326</v>
      </c>
      <c r="E62" s="172" t="s">
        <v>171</v>
      </c>
      <c r="F62" s="172" t="s">
        <v>266</v>
      </c>
      <c r="G62" s="172" t="s">
        <v>328</v>
      </c>
      <c r="H62" s="172" t="s">
        <v>329</v>
      </c>
      <c r="I62" s="166">
        <v>186000</v>
      </c>
      <c r="J62" s="166">
        <v>186000</v>
      </c>
      <c r="K62" s="25"/>
      <c r="L62" s="25"/>
      <c r="M62" s="25"/>
      <c r="N62" s="25"/>
      <c r="O62" s="25"/>
      <c r="P62" s="166"/>
      <c r="Q62" s="166"/>
      <c r="R62" s="166"/>
      <c r="S62" s="166"/>
      <c r="T62" s="166"/>
      <c r="U62" s="166"/>
      <c r="V62" s="166"/>
      <c r="W62" s="166"/>
      <c r="X62" s="166"/>
      <c r="Y62" s="164"/>
      <c r="Z62" s="166"/>
    </row>
    <row r="63" ht="20.25" customHeight="1" spans="1:26">
      <c r="A63" s="172" t="s">
        <v>71</v>
      </c>
      <c r="B63" s="172" t="s">
        <v>71</v>
      </c>
      <c r="C63" s="172" t="s">
        <v>325</v>
      </c>
      <c r="D63" s="172" t="s">
        <v>326</v>
      </c>
      <c r="E63" s="172" t="s">
        <v>171</v>
      </c>
      <c r="F63" s="172" t="s">
        <v>266</v>
      </c>
      <c r="G63" s="172" t="s">
        <v>328</v>
      </c>
      <c r="H63" s="172" t="s">
        <v>329</v>
      </c>
      <c r="I63" s="166">
        <v>694800</v>
      </c>
      <c r="J63" s="166">
        <v>694800</v>
      </c>
      <c r="K63" s="25"/>
      <c r="L63" s="25"/>
      <c r="M63" s="25"/>
      <c r="N63" s="25"/>
      <c r="O63" s="25"/>
      <c r="P63" s="166"/>
      <c r="Q63" s="166"/>
      <c r="R63" s="166"/>
      <c r="S63" s="166"/>
      <c r="T63" s="166"/>
      <c r="U63" s="166"/>
      <c r="V63" s="166"/>
      <c r="W63" s="166"/>
      <c r="X63" s="166"/>
      <c r="Y63" s="164"/>
      <c r="Z63" s="166"/>
    </row>
    <row r="64" ht="20.25" customHeight="1" spans="1:26">
      <c r="A64" s="172" t="s">
        <v>71</v>
      </c>
      <c r="B64" s="172" t="s">
        <v>71</v>
      </c>
      <c r="C64" s="172" t="s">
        <v>325</v>
      </c>
      <c r="D64" s="172" t="s">
        <v>326</v>
      </c>
      <c r="E64" s="172" t="s">
        <v>171</v>
      </c>
      <c r="F64" s="172" t="s">
        <v>266</v>
      </c>
      <c r="G64" s="172" t="s">
        <v>328</v>
      </c>
      <c r="H64" s="172" t="s">
        <v>329</v>
      </c>
      <c r="I64" s="166">
        <v>34740</v>
      </c>
      <c r="J64" s="166">
        <v>34740</v>
      </c>
      <c r="K64" s="25"/>
      <c r="L64" s="25"/>
      <c r="M64" s="25"/>
      <c r="N64" s="25"/>
      <c r="O64" s="25"/>
      <c r="P64" s="166"/>
      <c r="Q64" s="166"/>
      <c r="R64" s="166"/>
      <c r="S64" s="166"/>
      <c r="T64" s="166"/>
      <c r="U64" s="166"/>
      <c r="V64" s="166"/>
      <c r="W64" s="166"/>
      <c r="X64" s="166"/>
      <c r="Y64" s="164"/>
      <c r="Z64" s="166"/>
    </row>
    <row r="65" ht="20.25" customHeight="1" spans="1:26">
      <c r="A65" s="172" t="s">
        <v>71</v>
      </c>
      <c r="B65" s="172" t="s">
        <v>71</v>
      </c>
      <c r="C65" s="172" t="s">
        <v>330</v>
      </c>
      <c r="D65" s="172" t="s">
        <v>331</v>
      </c>
      <c r="E65" s="172" t="s">
        <v>156</v>
      </c>
      <c r="F65" s="172" t="s">
        <v>257</v>
      </c>
      <c r="G65" s="172" t="s">
        <v>262</v>
      </c>
      <c r="H65" s="172" t="s">
        <v>263</v>
      </c>
      <c r="I65" s="166">
        <v>447480</v>
      </c>
      <c r="J65" s="166">
        <v>447480</v>
      </c>
      <c r="K65" s="25"/>
      <c r="L65" s="25"/>
      <c r="M65" s="25"/>
      <c r="N65" s="25"/>
      <c r="O65" s="25"/>
      <c r="P65" s="166"/>
      <c r="Q65" s="166"/>
      <c r="R65" s="166"/>
      <c r="S65" s="166"/>
      <c r="T65" s="166"/>
      <c r="U65" s="166"/>
      <c r="V65" s="166"/>
      <c r="W65" s="166"/>
      <c r="X65" s="166"/>
      <c r="Y65" s="164"/>
      <c r="Z65" s="166"/>
    </row>
    <row r="66" ht="20.25" customHeight="1" spans="1:26">
      <c r="A66" s="172" t="s">
        <v>71</v>
      </c>
      <c r="B66" s="172" t="s">
        <v>71</v>
      </c>
      <c r="C66" s="172" t="s">
        <v>330</v>
      </c>
      <c r="D66" s="172" t="s">
        <v>331</v>
      </c>
      <c r="E66" s="172" t="s">
        <v>156</v>
      </c>
      <c r="F66" s="172" t="s">
        <v>257</v>
      </c>
      <c r="G66" s="172" t="s">
        <v>262</v>
      </c>
      <c r="H66" s="172" t="s">
        <v>263</v>
      </c>
      <c r="I66" s="166">
        <v>396000</v>
      </c>
      <c r="J66" s="166">
        <v>396000</v>
      </c>
      <c r="K66" s="25"/>
      <c r="L66" s="25"/>
      <c r="M66" s="25"/>
      <c r="N66" s="25"/>
      <c r="O66" s="25"/>
      <c r="P66" s="166"/>
      <c r="Q66" s="166"/>
      <c r="R66" s="166"/>
      <c r="S66" s="166"/>
      <c r="T66" s="166"/>
      <c r="U66" s="166"/>
      <c r="V66" s="166"/>
      <c r="W66" s="166"/>
      <c r="X66" s="166"/>
      <c r="Y66" s="164"/>
      <c r="Z66" s="166"/>
    </row>
    <row r="67" ht="20.25" customHeight="1" spans="1:26">
      <c r="A67" s="172" t="s">
        <v>71</v>
      </c>
      <c r="B67" s="172" t="s">
        <v>71</v>
      </c>
      <c r="C67" s="172" t="s">
        <v>332</v>
      </c>
      <c r="D67" s="172" t="s">
        <v>333</v>
      </c>
      <c r="E67" s="172" t="s">
        <v>171</v>
      </c>
      <c r="F67" s="172" t="s">
        <v>266</v>
      </c>
      <c r="G67" s="172" t="s">
        <v>262</v>
      </c>
      <c r="H67" s="172" t="s">
        <v>263</v>
      </c>
      <c r="I67" s="166">
        <v>1558000</v>
      </c>
      <c r="J67" s="166">
        <v>1558000</v>
      </c>
      <c r="K67" s="25"/>
      <c r="L67" s="25"/>
      <c r="M67" s="25"/>
      <c r="N67" s="25"/>
      <c r="O67" s="25"/>
      <c r="P67" s="166"/>
      <c r="Q67" s="166"/>
      <c r="R67" s="166"/>
      <c r="S67" s="166"/>
      <c r="T67" s="166"/>
      <c r="U67" s="166"/>
      <c r="V67" s="166"/>
      <c r="W67" s="166"/>
      <c r="X67" s="166"/>
      <c r="Y67" s="164"/>
      <c r="Z67" s="166"/>
    </row>
    <row r="68" ht="20.25" customHeight="1" spans="1:26">
      <c r="A68" s="172" t="s">
        <v>71</v>
      </c>
      <c r="B68" s="172" t="s">
        <v>71</v>
      </c>
      <c r="C68" s="172" t="s">
        <v>334</v>
      </c>
      <c r="D68" s="172" t="s">
        <v>335</v>
      </c>
      <c r="E68" s="172" t="s">
        <v>171</v>
      </c>
      <c r="F68" s="172" t="s">
        <v>266</v>
      </c>
      <c r="G68" s="172" t="s">
        <v>300</v>
      </c>
      <c r="H68" s="172" t="s">
        <v>301</v>
      </c>
      <c r="I68" s="166">
        <v>10800</v>
      </c>
      <c r="J68" s="166">
        <v>10800</v>
      </c>
      <c r="K68" s="25"/>
      <c r="L68" s="25"/>
      <c r="M68" s="25"/>
      <c r="N68" s="25"/>
      <c r="O68" s="25"/>
      <c r="P68" s="166"/>
      <c r="Q68" s="166"/>
      <c r="R68" s="166"/>
      <c r="S68" s="166"/>
      <c r="T68" s="166"/>
      <c r="U68" s="166"/>
      <c r="V68" s="166"/>
      <c r="W68" s="166"/>
      <c r="X68" s="166"/>
      <c r="Y68" s="164"/>
      <c r="Z68" s="166"/>
    </row>
    <row r="69" ht="20.25" customHeight="1" spans="1:26">
      <c r="A69" s="172" t="s">
        <v>71</v>
      </c>
      <c r="B69" s="172" t="s">
        <v>71</v>
      </c>
      <c r="C69" s="172" t="s">
        <v>334</v>
      </c>
      <c r="D69" s="172" t="s">
        <v>335</v>
      </c>
      <c r="E69" s="172" t="s">
        <v>171</v>
      </c>
      <c r="F69" s="172" t="s">
        <v>266</v>
      </c>
      <c r="G69" s="172" t="s">
        <v>300</v>
      </c>
      <c r="H69" s="172" t="s">
        <v>301</v>
      </c>
      <c r="I69" s="166">
        <v>15000</v>
      </c>
      <c r="J69" s="166">
        <v>15000</v>
      </c>
      <c r="K69" s="25"/>
      <c r="L69" s="25"/>
      <c r="M69" s="25"/>
      <c r="N69" s="25"/>
      <c r="O69" s="25"/>
      <c r="P69" s="166"/>
      <c r="Q69" s="166"/>
      <c r="R69" s="166"/>
      <c r="S69" s="166"/>
      <c r="T69" s="166"/>
      <c r="U69" s="166"/>
      <c r="V69" s="166"/>
      <c r="W69" s="166"/>
      <c r="X69" s="166"/>
      <c r="Y69" s="164"/>
      <c r="Z69" s="166"/>
    </row>
    <row r="70" ht="20.25" customHeight="1" spans="1:26">
      <c r="A70" s="172" t="s">
        <v>71</v>
      </c>
      <c r="B70" s="172" t="s">
        <v>71</v>
      </c>
      <c r="C70" s="172" t="s">
        <v>334</v>
      </c>
      <c r="D70" s="172" t="s">
        <v>335</v>
      </c>
      <c r="E70" s="172" t="s">
        <v>171</v>
      </c>
      <c r="F70" s="172" t="s">
        <v>266</v>
      </c>
      <c r="G70" s="172" t="s">
        <v>318</v>
      </c>
      <c r="H70" s="172" t="s">
        <v>319</v>
      </c>
      <c r="I70" s="166">
        <v>36000</v>
      </c>
      <c r="J70" s="166">
        <v>36000</v>
      </c>
      <c r="K70" s="25"/>
      <c r="L70" s="25"/>
      <c r="M70" s="25"/>
      <c r="N70" s="25"/>
      <c r="O70" s="25"/>
      <c r="P70" s="166"/>
      <c r="Q70" s="166"/>
      <c r="R70" s="166"/>
      <c r="S70" s="166"/>
      <c r="T70" s="166"/>
      <c r="U70" s="166"/>
      <c r="V70" s="166"/>
      <c r="W70" s="166"/>
      <c r="X70" s="166"/>
      <c r="Y70" s="164"/>
      <c r="Z70" s="166"/>
    </row>
    <row r="71" ht="20.25" customHeight="1" spans="1:26">
      <c r="A71" s="172" t="s">
        <v>71</v>
      </c>
      <c r="B71" s="172" t="s">
        <v>71</v>
      </c>
      <c r="C71" s="172" t="s">
        <v>336</v>
      </c>
      <c r="D71" s="172" t="s">
        <v>337</v>
      </c>
      <c r="E71" s="172" t="s">
        <v>111</v>
      </c>
      <c r="F71" s="172" t="s">
        <v>299</v>
      </c>
      <c r="G71" s="172" t="s">
        <v>338</v>
      </c>
      <c r="H71" s="172" t="s">
        <v>339</v>
      </c>
      <c r="I71" s="166">
        <v>79200</v>
      </c>
      <c r="J71" s="166">
        <v>79200</v>
      </c>
      <c r="K71" s="25"/>
      <c r="L71" s="25"/>
      <c r="M71" s="25"/>
      <c r="N71" s="25"/>
      <c r="O71" s="25"/>
      <c r="P71" s="166"/>
      <c r="Q71" s="166"/>
      <c r="R71" s="166"/>
      <c r="S71" s="166"/>
      <c r="T71" s="166"/>
      <c r="U71" s="166"/>
      <c r="V71" s="166"/>
      <c r="W71" s="166"/>
      <c r="X71" s="166"/>
      <c r="Y71" s="164"/>
      <c r="Z71" s="166"/>
    </row>
    <row r="72" ht="20.25" customHeight="1" spans="1:26">
      <c r="A72" s="172" t="s">
        <v>71</v>
      </c>
      <c r="B72" s="172" t="s">
        <v>71</v>
      </c>
      <c r="C72" s="172" t="s">
        <v>336</v>
      </c>
      <c r="D72" s="172" t="s">
        <v>337</v>
      </c>
      <c r="E72" s="172" t="s">
        <v>111</v>
      </c>
      <c r="F72" s="172" t="s">
        <v>299</v>
      </c>
      <c r="G72" s="172" t="s">
        <v>338</v>
      </c>
      <c r="H72" s="172" t="s">
        <v>339</v>
      </c>
      <c r="I72" s="166">
        <v>554400</v>
      </c>
      <c r="J72" s="166">
        <v>554400</v>
      </c>
      <c r="K72" s="25"/>
      <c r="L72" s="25"/>
      <c r="M72" s="25"/>
      <c r="N72" s="25"/>
      <c r="O72" s="25"/>
      <c r="P72" s="166"/>
      <c r="Q72" s="166"/>
      <c r="R72" s="166"/>
      <c r="S72" s="166"/>
      <c r="T72" s="166"/>
      <c r="U72" s="166"/>
      <c r="V72" s="166"/>
      <c r="W72" s="166"/>
      <c r="X72" s="166"/>
      <c r="Y72" s="164"/>
      <c r="Z72" s="166"/>
    </row>
    <row r="73" ht="20.25" customHeight="1" spans="1:26">
      <c r="A73" s="172" t="s">
        <v>71</v>
      </c>
      <c r="B73" s="172" t="s">
        <v>71</v>
      </c>
      <c r="C73" s="172" t="s">
        <v>336</v>
      </c>
      <c r="D73" s="172" t="s">
        <v>337</v>
      </c>
      <c r="E73" s="172" t="s">
        <v>113</v>
      </c>
      <c r="F73" s="172" t="s">
        <v>302</v>
      </c>
      <c r="G73" s="172" t="s">
        <v>338</v>
      </c>
      <c r="H73" s="172" t="s">
        <v>339</v>
      </c>
      <c r="I73" s="166">
        <v>856800</v>
      </c>
      <c r="J73" s="166">
        <v>856800</v>
      </c>
      <c r="K73" s="25"/>
      <c r="L73" s="25"/>
      <c r="M73" s="25"/>
      <c r="N73" s="25"/>
      <c r="O73" s="25"/>
      <c r="P73" s="166"/>
      <c r="Q73" s="166"/>
      <c r="R73" s="166"/>
      <c r="S73" s="166"/>
      <c r="T73" s="166"/>
      <c r="U73" s="166"/>
      <c r="V73" s="166"/>
      <c r="W73" s="166"/>
      <c r="X73" s="166"/>
      <c r="Y73" s="164"/>
      <c r="Z73" s="166"/>
    </row>
    <row r="74" ht="20.25" customHeight="1" spans="1:26">
      <c r="A74" s="172" t="s">
        <v>71</v>
      </c>
      <c r="B74" s="172" t="s">
        <v>71</v>
      </c>
      <c r="C74" s="172" t="s">
        <v>340</v>
      </c>
      <c r="D74" s="172" t="s">
        <v>341</v>
      </c>
      <c r="E74" s="172" t="s">
        <v>121</v>
      </c>
      <c r="F74" s="172" t="s">
        <v>342</v>
      </c>
      <c r="G74" s="172" t="s">
        <v>343</v>
      </c>
      <c r="H74" s="172" t="s">
        <v>344</v>
      </c>
      <c r="I74" s="166">
        <v>10920</v>
      </c>
      <c r="J74" s="166">
        <v>10920</v>
      </c>
      <c r="K74" s="25"/>
      <c r="L74" s="25"/>
      <c r="M74" s="25"/>
      <c r="N74" s="25"/>
      <c r="O74" s="25"/>
      <c r="P74" s="166"/>
      <c r="Q74" s="166"/>
      <c r="R74" s="166"/>
      <c r="S74" s="166"/>
      <c r="T74" s="166"/>
      <c r="U74" s="166"/>
      <c r="V74" s="166"/>
      <c r="W74" s="166"/>
      <c r="X74" s="166"/>
      <c r="Y74" s="164"/>
      <c r="Z74" s="166"/>
    </row>
    <row r="75" ht="20.25" customHeight="1" spans="1:26">
      <c r="A75" s="172" t="s">
        <v>71</v>
      </c>
      <c r="B75" s="172" t="s">
        <v>71</v>
      </c>
      <c r="C75" s="172" t="s">
        <v>340</v>
      </c>
      <c r="D75" s="172" t="s">
        <v>341</v>
      </c>
      <c r="E75" s="172" t="s">
        <v>121</v>
      </c>
      <c r="F75" s="172" t="s">
        <v>342</v>
      </c>
      <c r="G75" s="172" t="s">
        <v>343</v>
      </c>
      <c r="H75" s="172" t="s">
        <v>344</v>
      </c>
      <c r="I75" s="166">
        <v>7176</v>
      </c>
      <c r="J75" s="166">
        <v>7176</v>
      </c>
      <c r="K75" s="25"/>
      <c r="L75" s="25"/>
      <c r="M75" s="25"/>
      <c r="N75" s="25"/>
      <c r="O75" s="25"/>
      <c r="P75" s="166"/>
      <c r="Q75" s="166"/>
      <c r="R75" s="166"/>
      <c r="S75" s="166"/>
      <c r="T75" s="166"/>
      <c r="U75" s="166"/>
      <c r="V75" s="166"/>
      <c r="W75" s="166"/>
      <c r="X75" s="166"/>
      <c r="Y75" s="164"/>
      <c r="Z75" s="166"/>
    </row>
    <row r="76" ht="20.25" customHeight="1" spans="1:26">
      <c r="A76" s="172" t="s">
        <v>71</v>
      </c>
      <c r="B76" s="172" t="s">
        <v>71</v>
      </c>
      <c r="C76" s="172" t="s">
        <v>340</v>
      </c>
      <c r="D76" s="172" t="s">
        <v>341</v>
      </c>
      <c r="E76" s="172" t="s">
        <v>121</v>
      </c>
      <c r="F76" s="172" t="s">
        <v>342</v>
      </c>
      <c r="G76" s="172" t="s">
        <v>343</v>
      </c>
      <c r="H76" s="172" t="s">
        <v>344</v>
      </c>
      <c r="I76" s="166">
        <v>16380</v>
      </c>
      <c r="J76" s="166">
        <v>16380</v>
      </c>
      <c r="K76" s="25"/>
      <c r="L76" s="25"/>
      <c r="M76" s="25"/>
      <c r="N76" s="25"/>
      <c r="O76" s="25"/>
      <c r="P76" s="166"/>
      <c r="Q76" s="166"/>
      <c r="R76" s="166"/>
      <c r="S76" s="166"/>
      <c r="T76" s="166"/>
      <c r="U76" s="166"/>
      <c r="V76" s="166"/>
      <c r="W76" s="166"/>
      <c r="X76" s="166"/>
      <c r="Y76" s="164"/>
      <c r="Z76" s="166"/>
    </row>
    <row r="77" ht="20.25" customHeight="1" spans="1:26">
      <c r="A77" s="172" t="s">
        <v>71</v>
      </c>
      <c r="B77" s="172" t="s">
        <v>71</v>
      </c>
      <c r="C77" s="172" t="s">
        <v>340</v>
      </c>
      <c r="D77" s="172" t="s">
        <v>341</v>
      </c>
      <c r="E77" s="172" t="s">
        <v>121</v>
      </c>
      <c r="F77" s="172" t="s">
        <v>342</v>
      </c>
      <c r="G77" s="172" t="s">
        <v>343</v>
      </c>
      <c r="H77" s="172" t="s">
        <v>344</v>
      </c>
      <c r="I77" s="166">
        <v>6300</v>
      </c>
      <c r="J77" s="166">
        <v>6300</v>
      </c>
      <c r="K77" s="25"/>
      <c r="L77" s="25"/>
      <c r="M77" s="25"/>
      <c r="N77" s="25"/>
      <c r="O77" s="25"/>
      <c r="P77" s="166"/>
      <c r="Q77" s="166"/>
      <c r="R77" s="166"/>
      <c r="S77" s="166"/>
      <c r="T77" s="166"/>
      <c r="U77" s="166"/>
      <c r="V77" s="166"/>
      <c r="W77" s="166"/>
      <c r="X77" s="166"/>
      <c r="Y77" s="164"/>
      <c r="Z77" s="166"/>
    </row>
    <row r="78" ht="20.25" customHeight="1" spans="1:26">
      <c r="A78" s="172" t="s">
        <v>71</v>
      </c>
      <c r="B78" s="172" t="s">
        <v>71</v>
      </c>
      <c r="C78" s="172" t="s">
        <v>340</v>
      </c>
      <c r="D78" s="172" t="s">
        <v>341</v>
      </c>
      <c r="E78" s="172" t="s">
        <v>121</v>
      </c>
      <c r="F78" s="172" t="s">
        <v>342</v>
      </c>
      <c r="G78" s="172" t="s">
        <v>343</v>
      </c>
      <c r="H78" s="172" t="s">
        <v>344</v>
      </c>
      <c r="I78" s="166">
        <v>76440</v>
      </c>
      <c r="J78" s="166">
        <v>76440</v>
      </c>
      <c r="K78" s="25"/>
      <c r="L78" s="25"/>
      <c r="M78" s="25"/>
      <c r="N78" s="25"/>
      <c r="O78" s="25"/>
      <c r="P78" s="166"/>
      <c r="Q78" s="166"/>
      <c r="R78" s="166"/>
      <c r="S78" s="166"/>
      <c r="T78" s="166"/>
      <c r="U78" s="166"/>
      <c r="V78" s="166"/>
      <c r="W78" s="166"/>
      <c r="X78" s="166"/>
      <c r="Y78" s="164"/>
      <c r="Z78" s="166"/>
    </row>
    <row r="79" ht="17.25" customHeight="1" spans="1:26">
      <c r="A79" s="34" t="s">
        <v>224</v>
      </c>
      <c r="B79" s="35"/>
      <c r="C79" s="177"/>
      <c r="D79" s="177"/>
      <c r="E79" s="177"/>
      <c r="F79" s="177"/>
      <c r="G79" s="177"/>
      <c r="H79" s="178"/>
      <c r="I79" s="166">
        <v>17425704.57</v>
      </c>
      <c r="J79" s="166">
        <v>17425704.57</v>
      </c>
      <c r="K79" s="167"/>
      <c r="L79" s="167"/>
      <c r="M79" s="167"/>
      <c r="N79" s="167"/>
      <c r="O79" s="167"/>
      <c r="P79" s="166"/>
      <c r="Q79" s="166"/>
      <c r="R79" s="166"/>
      <c r="S79" s="166"/>
      <c r="T79" s="166"/>
      <c r="U79" s="166"/>
      <c r="V79" s="166"/>
      <c r="W79" s="166"/>
      <c r="X79" s="166"/>
      <c r="Y79" s="164"/>
      <c r="Z79" s="166"/>
    </row>
  </sheetData>
  <mergeCells count="32">
    <mergeCell ref="A2:Z2"/>
    <mergeCell ref="A3:H3"/>
    <mergeCell ref="I4:Z4"/>
    <mergeCell ref="J5:O5"/>
    <mergeCell ref="P5:R5"/>
    <mergeCell ref="T5:Z5"/>
    <mergeCell ref="J6:K6"/>
    <mergeCell ref="A79:H79"/>
    <mergeCell ref="A4:A7"/>
    <mergeCell ref="B4:B7"/>
    <mergeCell ref="C4:C7"/>
    <mergeCell ref="D4:D7"/>
    <mergeCell ref="E4:E7"/>
    <mergeCell ref="F4:F7"/>
    <mergeCell ref="G4:G7"/>
    <mergeCell ref="H4:H7"/>
    <mergeCell ref="I5:I7"/>
    <mergeCell ref="L6:L7"/>
    <mergeCell ref="M6:M7"/>
    <mergeCell ref="N6:N7"/>
    <mergeCell ref="O6:O7"/>
    <mergeCell ref="P6:P7"/>
    <mergeCell ref="Q6:Q7"/>
    <mergeCell ref="R6:R7"/>
    <mergeCell ref="S5:S7"/>
    <mergeCell ref="T6:T7"/>
    <mergeCell ref="U6:U7"/>
    <mergeCell ref="V6:V7"/>
    <mergeCell ref="W6:W7"/>
    <mergeCell ref="X6:X7"/>
    <mergeCell ref="Y6:Y7"/>
    <mergeCell ref="Z6:Z7"/>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50"/>
  <sheetViews>
    <sheetView topLeftCell="A29" workbookViewId="0">
      <selection activeCell="P21" sqref="P21"/>
    </sheetView>
  </sheetViews>
  <sheetFormatPr defaultColWidth="10.6666666666667" defaultRowHeight="14.25" customHeight="1"/>
  <cols>
    <col min="1" max="1" width="14.2604166666667" style="1" customWidth="1"/>
    <col min="2" max="2" width="29.125" style="1" customWidth="1"/>
    <col min="3" max="3" width="73.3333333333333" style="1" customWidth="1"/>
    <col min="4" max="4" width="27.8333333333333" style="1" customWidth="1"/>
    <col min="5" max="5" width="13" style="1" customWidth="1"/>
    <col min="6" max="6" width="45.5" style="1" customWidth="1"/>
    <col min="7" max="7" width="11.5" style="1" customWidth="1"/>
    <col min="8" max="8" width="20.6666666666667" style="1" customWidth="1"/>
    <col min="9" max="13" width="23.3333333333333" style="1" customWidth="1"/>
    <col min="14" max="14" width="19.1666666666667" style="1" customWidth="1"/>
    <col min="15" max="15" width="20.5" style="1" customWidth="1"/>
    <col min="16" max="16" width="13" style="1" customWidth="1"/>
    <col min="17" max="21" width="23.1666666666667" style="1" customWidth="1"/>
    <col min="22" max="23" width="23.3333333333333" style="1" customWidth="1"/>
    <col min="24" max="24" width="23.1666666666667" style="1" customWidth="1"/>
    <col min="25" max="16384" width="10.6666666666667" style="1" customWidth="1"/>
  </cols>
  <sheetData>
    <row r="1" ht="13.5" customHeight="1" spans="5:24">
      <c r="E1" s="2"/>
      <c r="F1" s="2"/>
      <c r="G1" s="2"/>
      <c r="H1" s="2"/>
      <c r="I1" s="3"/>
      <c r="J1" s="3"/>
      <c r="K1" s="3"/>
      <c r="L1" s="3"/>
      <c r="M1" s="3"/>
      <c r="N1" s="3"/>
      <c r="O1" s="3"/>
      <c r="P1" s="3"/>
      <c r="Q1" s="3"/>
      <c r="W1" s="168"/>
      <c r="X1" s="168" t="s">
        <v>345</v>
      </c>
    </row>
    <row r="2" ht="46.5" customHeight="1" spans="1:24">
      <c r="A2" s="5" t="s">
        <v>346</v>
      </c>
      <c r="B2" s="5"/>
      <c r="C2" s="5"/>
      <c r="D2" s="5"/>
      <c r="E2" s="5"/>
      <c r="F2" s="5"/>
      <c r="G2" s="5"/>
      <c r="H2" s="5"/>
      <c r="I2" s="5"/>
      <c r="J2" s="5"/>
      <c r="K2" s="5"/>
      <c r="L2" s="5"/>
      <c r="M2" s="5"/>
      <c r="N2" s="5"/>
      <c r="O2" s="5"/>
      <c r="P2" s="5"/>
      <c r="Q2" s="5"/>
      <c r="R2" s="5"/>
      <c r="S2" s="5"/>
      <c r="T2" s="5"/>
      <c r="U2" s="5"/>
      <c r="V2" s="5"/>
      <c r="W2" s="5"/>
      <c r="X2" s="5"/>
    </row>
    <row r="3" ht="21" customHeight="1" spans="1:24">
      <c r="A3" s="6" t="s">
        <v>2</v>
      </c>
      <c r="B3" s="7"/>
      <c r="C3" s="7"/>
      <c r="D3" s="7"/>
      <c r="E3" s="7"/>
      <c r="F3" s="7"/>
      <c r="G3" s="7"/>
      <c r="H3" s="7"/>
      <c r="I3" s="8"/>
      <c r="J3" s="8"/>
      <c r="K3" s="8"/>
      <c r="L3" s="8"/>
      <c r="M3" s="8"/>
      <c r="N3" s="8"/>
      <c r="O3" s="8"/>
      <c r="P3" s="8"/>
      <c r="Q3" s="8"/>
      <c r="W3" s="130"/>
      <c r="X3" s="130" t="s">
        <v>3</v>
      </c>
    </row>
    <row r="4" ht="21.75" customHeight="1" spans="1:24">
      <c r="A4" s="10" t="s">
        <v>347</v>
      </c>
      <c r="B4" s="11" t="s">
        <v>237</v>
      </c>
      <c r="C4" s="10" t="s">
        <v>238</v>
      </c>
      <c r="D4" s="10" t="s">
        <v>235</v>
      </c>
      <c r="E4" s="11" t="s">
        <v>239</v>
      </c>
      <c r="F4" s="11" t="s">
        <v>240</v>
      </c>
      <c r="G4" s="11" t="s">
        <v>348</v>
      </c>
      <c r="H4" s="11" t="s">
        <v>349</v>
      </c>
      <c r="I4" s="29" t="s">
        <v>56</v>
      </c>
      <c r="J4" s="12" t="s">
        <v>350</v>
      </c>
      <c r="K4" s="13"/>
      <c r="L4" s="13"/>
      <c r="M4" s="14"/>
      <c r="N4" s="12" t="s">
        <v>245</v>
      </c>
      <c r="O4" s="13"/>
      <c r="P4" s="14"/>
      <c r="Q4" s="11" t="s">
        <v>62</v>
      </c>
      <c r="R4" s="12" t="s">
        <v>63</v>
      </c>
      <c r="S4" s="13"/>
      <c r="T4" s="13"/>
      <c r="U4" s="13"/>
      <c r="V4" s="13"/>
      <c r="W4" s="13"/>
      <c r="X4" s="14"/>
    </row>
    <row r="5" ht="21.75" customHeight="1" spans="1:24">
      <c r="A5" s="15"/>
      <c r="B5" s="30"/>
      <c r="C5" s="15"/>
      <c r="D5" s="15"/>
      <c r="E5" s="16"/>
      <c r="F5" s="16"/>
      <c r="G5" s="16"/>
      <c r="H5" s="16"/>
      <c r="I5" s="30"/>
      <c r="J5" s="160" t="s">
        <v>59</v>
      </c>
      <c r="K5" s="161"/>
      <c r="L5" s="11" t="s">
        <v>60</v>
      </c>
      <c r="M5" s="11" t="s">
        <v>61</v>
      </c>
      <c r="N5" s="11" t="s">
        <v>59</v>
      </c>
      <c r="O5" s="11" t="s">
        <v>60</v>
      </c>
      <c r="P5" s="11" t="s">
        <v>61</v>
      </c>
      <c r="Q5" s="16"/>
      <c r="R5" s="11" t="s">
        <v>58</v>
      </c>
      <c r="S5" s="11" t="s">
        <v>64</v>
      </c>
      <c r="T5" s="11" t="s">
        <v>252</v>
      </c>
      <c r="U5" s="11" t="s">
        <v>66</v>
      </c>
      <c r="V5" s="11" t="s">
        <v>67</v>
      </c>
      <c r="W5" s="29" t="s">
        <v>253</v>
      </c>
      <c r="X5" s="11" t="s">
        <v>69</v>
      </c>
    </row>
    <row r="6" ht="21" customHeight="1" spans="1:24">
      <c r="A6" s="30"/>
      <c r="B6" s="30"/>
      <c r="C6" s="30"/>
      <c r="D6" s="30"/>
      <c r="E6" s="30"/>
      <c r="F6" s="30"/>
      <c r="G6" s="30"/>
      <c r="H6" s="30"/>
      <c r="I6" s="30"/>
      <c r="J6" s="162" t="s">
        <v>58</v>
      </c>
      <c r="K6" s="163"/>
      <c r="L6" s="30"/>
      <c r="M6" s="30"/>
      <c r="N6" s="30"/>
      <c r="O6" s="30"/>
      <c r="P6" s="30"/>
      <c r="Q6" s="30"/>
      <c r="R6" s="30"/>
      <c r="S6" s="30"/>
      <c r="T6" s="30"/>
      <c r="U6" s="30"/>
      <c r="V6" s="30"/>
      <c r="W6" s="30"/>
      <c r="X6" s="30"/>
    </row>
    <row r="7" ht="39.75" customHeight="1" spans="1:24">
      <c r="A7" s="18"/>
      <c r="B7" s="20"/>
      <c r="C7" s="18"/>
      <c r="D7" s="18"/>
      <c r="E7" s="19"/>
      <c r="F7" s="19"/>
      <c r="G7" s="19"/>
      <c r="H7" s="19"/>
      <c r="I7" s="20"/>
      <c r="J7" s="80" t="s">
        <v>58</v>
      </c>
      <c r="K7" s="80" t="s">
        <v>351</v>
      </c>
      <c r="L7" s="19"/>
      <c r="M7" s="19"/>
      <c r="N7" s="19"/>
      <c r="O7" s="19"/>
      <c r="P7" s="19"/>
      <c r="Q7" s="19"/>
      <c r="R7" s="19"/>
      <c r="S7" s="19"/>
      <c r="T7" s="19"/>
      <c r="U7" s="20"/>
      <c r="V7" s="19"/>
      <c r="W7" s="20"/>
      <c r="X7" s="19"/>
    </row>
    <row r="8" ht="15" customHeight="1" spans="1:24">
      <c r="A8" s="21">
        <v>1</v>
      </c>
      <c r="B8" s="21">
        <v>2</v>
      </c>
      <c r="C8" s="21">
        <v>3</v>
      </c>
      <c r="D8" s="21">
        <v>4</v>
      </c>
      <c r="E8" s="21">
        <v>5</v>
      </c>
      <c r="F8" s="21">
        <v>6</v>
      </c>
      <c r="G8" s="21">
        <v>7</v>
      </c>
      <c r="H8" s="21">
        <v>8</v>
      </c>
      <c r="I8" s="21">
        <v>9</v>
      </c>
      <c r="J8" s="21">
        <v>10</v>
      </c>
      <c r="K8" s="21">
        <v>11</v>
      </c>
      <c r="L8" s="37">
        <v>12</v>
      </c>
      <c r="M8" s="37">
        <v>13</v>
      </c>
      <c r="N8" s="37">
        <v>14</v>
      </c>
      <c r="O8" s="37">
        <v>15</v>
      </c>
      <c r="P8" s="37">
        <v>16</v>
      </c>
      <c r="Q8" s="37">
        <v>17</v>
      </c>
      <c r="R8" s="37">
        <v>18</v>
      </c>
      <c r="S8" s="37">
        <v>19</v>
      </c>
      <c r="T8" s="37">
        <v>20</v>
      </c>
      <c r="U8" s="21">
        <v>21</v>
      </c>
      <c r="V8" s="37">
        <v>22</v>
      </c>
      <c r="W8" s="21">
        <v>23</v>
      </c>
      <c r="X8" s="37">
        <v>24</v>
      </c>
    </row>
    <row r="9" ht="21.75" customHeight="1" spans="1:24">
      <c r="A9" s="82" t="s">
        <v>352</v>
      </c>
      <c r="B9" s="82" t="s">
        <v>353</v>
      </c>
      <c r="C9" s="82" t="s">
        <v>354</v>
      </c>
      <c r="D9" s="82" t="s">
        <v>71</v>
      </c>
      <c r="E9" s="82" t="s">
        <v>146</v>
      </c>
      <c r="F9" s="82" t="s">
        <v>355</v>
      </c>
      <c r="G9" s="82" t="s">
        <v>356</v>
      </c>
      <c r="H9" s="82" t="s">
        <v>357</v>
      </c>
      <c r="I9" s="164">
        <f>SUM(J9,L9)</f>
        <v>200000</v>
      </c>
      <c r="J9" s="164"/>
      <c r="K9" s="165"/>
      <c r="L9" s="164">
        <v>200000</v>
      </c>
      <c r="M9" s="164"/>
      <c r="N9" s="164"/>
      <c r="O9" s="164"/>
      <c r="P9" s="164"/>
      <c r="Q9" s="164"/>
      <c r="R9" s="164"/>
      <c r="S9" s="164"/>
      <c r="T9" s="164"/>
      <c r="U9" s="164"/>
      <c r="V9" s="164"/>
      <c r="W9" s="164"/>
      <c r="X9" s="164"/>
    </row>
    <row r="10" ht="21.75" customHeight="1" spans="1:24">
      <c r="A10" s="82" t="s">
        <v>352</v>
      </c>
      <c r="B10" s="82" t="s">
        <v>358</v>
      </c>
      <c r="C10" s="82" t="s">
        <v>359</v>
      </c>
      <c r="D10" s="82" t="s">
        <v>71</v>
      </c>
      <c r="E10" s="82" t="s">
        <v>159</v>
      </c>
      <c r="F10" s="82" t="s">
        <v>360</v>
      </c>
      <c r="G10" s="82" t="s">
        <v>356</v>
      </c>
      <c r="H10" s="82" t="s">
        <v>357</v>
      </c>
      <c r="I10" s="164">
        <f t="shared" ref="I10:I50" si="0">SUM(J10,L10)</f>
        <v>46530000</v>
      </c>
      <c r="J10" s="164">
        <v>46530000</v>
      </c>
      <c r="K10" s="25"/>
      <c r="L10" s="164"/>
      <c r="M10" s="164"/>
      <c r="N10" s="164"/>
      <c r="O10" s="164"/>
      <c r="P10" s="164"/>
      <c r="Q10" s="164"/>
      <c r="R10" s="164"/>
      <c r="S10" s="164"/>
      <c r="T10" s="164"/>
      <c r="U10" s="164"/>
      <c r="V10" s="164"/>
      <c r="W10" s="164"/>
      <c r="X10" s="164"/>
    </row>
    <row r="11" ht="21.75" customHeight="1" spans="1:24">
      <c r="A11" s="82" t="s">
        <v>352</v>
      </c>
      <c r="B11" s="82" t="s">
        <v>361</v>
      </c>
      <c r="C11" s="82" t="s">
        <v>362</v>
      </c>
      <c r="D11" s="82" t="s">
        <v>71</v>
      </c>
      <c r="E11" s="82" t="s">
        <v>146</v>
      </c>
      <c r="F11" s="82" t="s">
        <v>355</v>
      </c>
      <c r="G11" s="82" t="s">
        <v>356</v>
      </c>
      <c r="H11" s="82" t="s">
        <v>357</v>
      </c>
      <c r="I11" s="164">
        <f t="shared" si="0"/>
        <v>500000</v>
      </c>
      <c r="J11" s="164"/>
      <c r="K11" s="25"/>
      <c r="L11" s="164">
        <v>500000</v>
      </c>
      <c r="M11" s="164"/>
      <c r="N11" s="164"/>
      <c r="O11" s="164"/>
      <c r="P11" s="164"/>
      <c r="Q11" s="164"/>
      <c r="R11" s="164"/>
      <c r="S11" s="164"/>
      <c r="T11" s="164"/>
      <c r="U11" s="164"/>
      <c r="V11" s="164"/>
      <c r="W11" s="164"/>
      <c r="X11" s="164"/>
    </row>
    <row r="12" ht="21.75" customHeight="1" spans="1:24">
      <c r="A12" s="82" t="s">
        <v>352</v>
      </c>
      <c r="B12" s="82" t="s">
        <v>363</v>
      </c>
      <c r="C12" s="82" t="s">
        <v>364</v>
      </c>
      <c r="D12" s="82" t="s">
        <v>71</v>
      </c>
      <c r="E12" s="82" t="s">
        <v>146</v>
      </c>
      <c r="F12" s="82" t="s">
        <v>355</v>
      </c>
      <c r="G12" s="82" t="s">
        <v>356</v>
      </c>
      <c r="H12" s="82" t="s">
        <v>357</v>
      </c>
      <c r="I12" s="164">
        <f t="shared" si="0"/>
        <v>1000000</v>
      </c>
      <c r="J12" s="164"/>
      <c r="K12" s="25"/>
      <c r="L12" s="164">
        <v>1000000</v>
      </c>
      <c r="M12" s="164"/>
      <c r="N12" s="164"/>
      <c r="O12" s="164"/>
      <c r="P12" s="164"/>
      <c r="Q12" s="164"/>
      <c r="R12" s="164"/>
      <c r="S12" s="164"/>
      <c r="T12" s="164"/>
      <c r="U12" s="164"/>
      <c r="V12" s="164"/>
      <c r="W12" s="164"/>
      <c r="X12" s="164"/>
    </row>
    <row r="13" ht="21.75" customHeight="1" spans="1:24">
      <c r="A13" s="82" t="s">
        <v>352</v>
      </c>
      <c r="B13" s="82" t="s">
        <v>365</v>
      </c>
      <c r="C13" s="82" t="s">
        <v>366</v>
      </c>
      <c r="D13" s="82" t="s">
        <v>71</v>
      </c>
      <c r="E13" s="82" t="s">
        <v>146</v>
      </c>
      <c r="F13" s="82" t="s">
        <v>355</v>
      </c>
      <c r="G13" s="82" t="s">
        <v>356</v>
      </c>
      <c r="H13" s="82" t="s">
        <v>357</v>
      </c>
      <c r="I13" s="164">
        <f t="shared" si="0"/>
        <v>600000</v>
      </c>
      <c r="J13" s="164"/>
      <c r="K13" s="25"/>
      <c r="L13" s="164">
        <v>600000</v>
      </c>
      <c r="M13" s="164"/>
      <c r="N13" s="164"/>
      <c r="O13" s="164"/>
      <c r="P13" s="164"/>
      <c r="Q13" s="164"/>
      <c r="R13" s="164"/>
      <c r="S13" s="164"/>
      <c r="T13" s="164"/>
      <c r="U13" s="164"/>
      <c r="V13" s="164"/>
      <c r="W13" s="164"/>
      <c r="X13" s="164"/>
    </row>
    <row r="14" ht="21.75" customHeight="1" spans="1:24">
      <c r="A14" s="82" t="s">
        <v>352</v>
      </c>
      <c r="B14" s="82" t="s">
        <v>367</v>
      </c>
      <c r="C14" s="82" t="s">
        <v>368</v>
      </c>
      <c r="D14" s="82" t="s">
        <v>71</v>
      </c>
      <c r="E14" s="82" t="s">
        <v>146</v>
      </c>
      <c r="F14" s="82" t="s">
        <v>355</v>
      </c>
      <c r="G14" s="82" t="s">
        <v>369</v>
      </c>
      <c r="H14" s="82" t="s">
        <v>357</v>
      </c>
      <c r="I14" s="164">
        <f t="shared" si="0"/>
        <v>1656000</v>
      </c>
      <c r="J14" s="164"/>
      <c r="K14" s="25"/>
      <c r="L14" s="164">
        <v>1656000</v>
      </c>
      <c r="M14" s="164"/>
      <c r="N14" s="164"/>
      <c r="O14" s="164"/>
      <c r="P14" s="164"/>
      <c r="Q14" s="164"/>
      <c r="R14" s="164"/>
      <c r="S14" s="164"/>
      <c r="T14" s="164"/>
      <c r="U14" s="164"/>
      <c r="V14" s="164"/>
      <c r="W14" s="164"/>
      <c r="X14" s="164"/>
    </row>
    <row r="15" ht="21.75" customHeight="1" spans="1:24">
      <c r="A15" s="82" t="s">
        <v>352</v>
      </c>
      <c r="B15" s="82" t="s">
        <v>370</v>
      </c>
      <c r="C15" s="82" t="s">
        <v>371</v>
      </c>
      <c r="D15" s="82" t="s">
        <v>71</v>
      </c>
      <c r="E15" s="82" t="s">
        <v>146</v>
      </c>
      <c r="F15" s="82" t="s">
        <v>355</v>
      </c>
      <c r="G15" s="82" t="s">
        <v>369</v>
      </c>
      <c r="H15" s="82" t="s">
        <v>357</v>
      </c>
      <c r="I15" s="164">
        <f t="shared" si="0"/>
        <v>4000000</v>
      </c>
      <c r="J15" s="164"/>
      <c r="K15" s="25"/>
      <c r="L15" s="164">
        <v>4000000</v>
      </c>
      <c r="M15" s="164"/>
      <c r="N15" s="164"/>
      <c r="O15" s="164"/>
      <c r="P15" s="164"/>
      <c r="Q15" s="164"/>
      <c r="R15" s="164"/>
      <c r="S15" s="164"/>
      <c r="T15" s="164"/>
      <c r="U15" s="164"/>
      <c r="V15" s="164"/>
      <c r="W15" s="164"/>
      <c r="X15" s="164"/>
    </row>
    <row r="16" ht="21.75" customHeight="1" spans="1:24">
      <c r="A16" s="82" t="s">
        <v>372</v>
      </c>
      <c r="B16" s="82" t="s">
        <v>373</v>
      </c>
      <c r="C16" s="82" t="s">
        <v>374</v>
      </c>
      <c r="D16" s="82" t="s">
        <v>71</v>
      </c>
      <c r="E16" s="82" t="s">
        <v>146</v>
      </c>
      <c r="F16" s="82" t="s">
        <v>355</v>
      </c>
      <c r="G16" s="82" t="s">
        <v>375</v>
      </c>
      <c r="H16" s="82" t="s">
        <v>376</v>
      </c>
      <c r="I16" s="164">
        <f t="shared" si="0"/>
        <v>154530</v>
      </c>
      <c r="J16" s="164"/>
      <c r="K16" s="25"/>
      <c r="L16" s="164">
        <v>154530</v>
      </c>
      <c r="M16" s="164"/>
      <c r="N16" s="164"/>
      <c r="O16" s="164"/>
      <c r="P16" s="164"/>
      <c r="Q16" s="164"/>
      <c r="R16" s="164"/>
      <c r="S16" s="164"/>
      <c r="T16" s="164"/>
      <c r="U16" s="164"/>
      <c r="V16" s="164"/>
      <c r="W16" s="164"/>
      <c r="X16" s="164"/>
    </row>
    <row r="17" ht="21.75" customHeight="1" spans="1:24">
      <c r="A17" s="82" t="s">
        <v>372</v>
      </c>
      <c r="B17" s="82" t="s">
        <v>377</v>
      </c>
      <c r="C17" s="82" t="s">
        <v>378</v>
      </c>
      <c r="D17" s="82" t="s">
        <v>71</v>
      </c>
      <c r="E17" s="82" t="s">
        <v>146</v>
      </c>
      <c r="F17" s="82" t="s">
        <v>355</v>
      </c>
      <c r="G17" s="82" t="s">
        <v>300</v>
      </c>
      <c r="H17" s="82" t="s">
        <v>301</v>
      </c>
      <c r="I17" s="164">
        <f t="shared" si="0"/>
        <v>580000</v>
      </c>
      <c r="J17" s="164"/>
      <c r="K17" s="25"/>
      <c r="L17" s="164">
        <v>580000</v>
      </c>
      <c r="M17" s="164"/>
      <c r="N17" s="164"/>
      <c r="O17" s="164"/>
      <c r="P17" s="164"/>
      <c r="Q17" s="164"/>
      <c r="R17" s="164"/>
      <c r="S17" s="164"/>
      <c r="T17" s="164"/>
      <c r="U17" s="164"/>
      <c r="V17" s="164"/>
      <c r="W17" s="164"/>
      <c r="X17" s="164"/>
    </row>
    <row r="18" ht="21.75" customHeight="1" spans="1:24">
      <c r="A18" s="82" t="s">
        <v>372</v>
      </c>
      <c r="B18" s="82" t="s">
        <v>379</v>
      </c>
      <c r="C18" s="82" t="s">
        <v>380</v>
      </c>
      <c r="D18" s="82" t="s">
        <v>71</v>
      </c>
      <c r="E18" s="82" t="s">
        <v>146</v>
      </c>
      <c r="F18" s="82" t="s">
        <v>355</v>
      </c>
      <c r="G18" s="82" t="s">
        <v>369</v>
      </c>
      <c r="H18" s="82" t="s">
        <v>357</v>
      </c>
      <c r="I18" s="164">
        <f t="shared" si="0"/>
        <v>4735360</v>
      </c>
      <c r="J18" s="164"/>
      <c r="K18" s="25"/>
      <c r="L18" s="164">
        <v>4735360</v>
      </c>
      <c r="M18" s="164"/>
      <c r="N18" s="164"/>
      <c r="O18" s="164"/>
      <c r="P18" s="164"/>
      <c r="Q18" s="164"/>
      <c r="R18" s="164"/>
      <c r="S18" s="164"/>
      <c r="T18" s="164"/>
      <c r="U18" s="164"/>
      <c r="V18" s="164"/>
      <c r="W18" s="164"/>
      <c r="X18" s="164"/>
    </row>
    <row r="19" ht="21.75" customHeight="1" spans="1:24">
      <c r="A19" s="82" t="s">
        <v>372</v>
      </c>
      <c r="B19" s="82" t="s">
        <v>381</v>
      </c>
      <c r="C19" s="82" t="s">
        <v>382</v>
      </c>
      <c r="D19" s="82" t="s">
        <v>71</v>
      </c>
      <c r="E19" s="82" t="s">
        <v>146</v>
      </c>
      <c r="F19" s="82" t="s">
        <v>355</v>
      </c>
      <c r="G19" s="82" t="s">
        <v>375</v>
      </c>
      <c r="H19" s="82" t="s">
        <v>376</v>
      </c>
      <c r="I19" s="164">
        <f t="shared" si="0"/>
        <v>1000000</v>
      </c>
      <c r="J19" s="164"/>
      <c r="K19" s="25"/>
      <c r="L19" s="164">
        <v>1000000</v>
      </c>
      <c r="M19" s="164"/>
      <c r="N19" s="164"/>
      <c r="O19" s="164"/>
      <c r="P19" s="164"/>
      <c r="Q19" s="164"/>
      <c r="R19" s="164"/>
      <c r="S19" s="164"/>
      <c r="T19" s="164"/>
      <c r="U19" s="164"/>
      <c r="V19" s="164"/>
      <c r="W19" s="164"/>
      <c r="X19" s="164"/>
    </row>
    <row r="20" ht="21.75" customHeight="1" spans="1:24">
      <c r="A20" s="82" t="s">
        <v>372</v>
      </c>
      <c r="B20" s="82" t="s">
        <v>383</v>
      </c>
      <c r="C20" s="82" t="s">
        <v>384</v>
      </c>
      <c r="D20" s="82" t="s">
        <v>71</v>
      </c>
      <c r="E20" s="82" t="s">
        <v>146</v>
      </c>
      <c r="F20" s="82" t="s">
        <v>355</v>
      </c>
      <c r="G20" s="82" t="s">
        <v>300</v>
      </c>
      <c r="H20" s="82" t="s">
        <v>301</v>
      </c>
      <c r="I20" s="164">
        <f t="shared" si="0"/>
        <v>50000</v>
      </c>
      <c r="J20" s="164"/>
      <c r="K20" s="25"/>
      <c r="L20" s="164">
        <v>50000</v>
      </c>
      <c r="M20" s="164"/>
      <c r="N20" s="164"/>
      <c r="O20" s="164"/>
      <c r="P20" s="164"/>
      <c r="Q20" s="164"/>
      <c r="R20" s="164"/>
      <c r="S20" s="164"/>
      <c r="T20" s="164"/>
      <c r="U20" s="164"/>
      <c r="V20" s="164"/>
      <c r="W20" s="164"/>
      <c r="X20" s="164"/>
    </row>
    <row r="21" ht="21.75" customHeight="1" spans="1:24">
      <c r="A21" s="82" t="s">
        <v>372</v>
      </c>
      <c r="B21" s="82" t="s">
        <v>385</v>
      </c>
      <c r="C21" s="82" t="s">
        <v>386</v>
      </c>
      <c r="D21" s="82" t="s">
        <v>71</v>
      </c>
      <c r="E21" s="82" t="s">
        <v>146</v>
      </c>
      <c r="F21" s="82" t="s">
        <v>355</v>
      </c>
      <c r="G21" s="82" t="s">
        <v>356</v>
      </c>
      <c r="H21" s="82" t="s">
        <v>357</v>
      </c>
      <c r="I21" s="164">
        <f t="shared" si="0"/>
        <v>4280110</v>
      </c>
      <c r="J21" s="164"/>
      <c r="K21" s="25"/>
      <c r="L21" s="164">
        <v>4280110</v>
      </c>
      <c r="M21" s="164"/>
      <c r="N21" s="164"/>
      <c r="O21" s="164"/>
      <c r="P21" s="164"/>
      <c r="Q21" s="164"/>
      <c r="R21" s="164"/>
      <c r="S21" s="164"/>
      <c r="T21" s="164"/>
      <c r="U21" s="164"/>
      <c r="V21" s="164"/>
      <c r="W21" s="164"/>
      <c r="X21" s="164"/>
    </row>
    <row r="22" ht="21.75" customHeight="1" spans="1:24">
      <c r="A22" s="82" t="s">
        <v>372</v>
      </c>
      <c r="B22" s="82" t="s">
        <v>387</v>
      </c>
      <c r="C22" s="82" t="s">
        <v>388</v>
      </c>
      <c r="D22" s="82" t="s">
        <v>71</v>
      </c>
      <c r="E22" s="82" t="s">
        <v>146</v>
      </c>
      <c r="F22" s="82" t="s">
        <v>355</v>
      </c>
      <c r="G22" s="82" t="s">
        <v>300</v>
      </c>
      <c r="H22" s="82" t="s">
        <v>301</v>
      </c>
      <c r="I22" s="164">
        <f t="shared" si="0"/>
        <v>200000</v>
      </c>
      <c r="J22" s="164"/>
      <c r="K22" s="25"/>
      <c r="L22" s="164">
        <v>200000</v>
      </c>
      <c r="M22" s="164"/>
      <c r="N22" s="164"/>
      <c r="O22" s="164"/>
      <c r="P22" s="164"/>
      <c r="Q22" s="164"/>
      <c r="R22" s="164"/>
      <c r="S22" s="164"/>
      <c r="T22" s="164"/>
      <c r="U22" s="164"/>
      <c r="V22" s="164"/>
      <c r="W22" s="164"/>
      <c r="X22" s="164"/>
    </row>
    <row r="23" ht="21.75" customHeight="1" spans="1:24">
      <c r="A23" s="82" t="s">
        <v>372</v>
      </c>
      <c r="B23" s="82" t="s">
        <v>389</v>
      </c>
      <c r="C23" s="82" t="s">
        <v>390</v>
      </c>
      <c r="D23" s="82" t="s">
        <v>71</v>
      </c>
      <c r="E23" s="82" t="s">
        <v>146</v>
      </c>
      <c r="F23" s="82" t="s">
        <v>355</v>
      </c>
      <c r="G23" s="82" t="s">
        <v>300</v>
      </c>
      <c r="H23" s="82" t="s">
        <v>301</v>
      </c>
      <c r="I23" s="164">
        <f t="shared" si="0"/>
        <v>390000</v>
      </c>
      <c r="J23" s="164"/>
      <c r="K23" s="25"/>
      <c r="L23" s="164">
        <v>390000</v>
      </c>
      <c r="M23" s="164"/>
      <c r="N23" s="164"/>
      <c r="O23" s="164"/>
      <c r="P23" s="164"/>
      <c r="Q23" s="164"/>
      <c r="R23" s="164"/>
      <c r="S23" s="164"/>
      <c r="T23" s="164"/>
      <c r="U23" s="164"/>
      <c r="V23" s="164"/>
      <c r="W23" s="164"/>
      <c r="X23" s="164"/>
    </row>
    <row r="24" ht="21.75" customHeight="1" spans="1:24">
      <c r="A24" s="82" t="s">
        <v>372</v>
      </c>
      <c r="B24" s="82" t="s">
        <v>391</v>
      </c>
      <c r="C24" s="82" t="s">
        <v>392</v>
      </c>
      <c r="D24" s="82" t="s">
        <v>71</v>
      </c>
      <c r="E24" s="82" t="s">
        <v>146</v>
      </c>
      <c r="F24" s="82" t="s">
        <v>355</v>
      </c>
      <c r="G24" s="82" t="s">
        <v>300</v>
      </c>
      <c r="H24" s="82" t="s">
        <v>301</v>
      </c>
      <c r="I24" s="164">
        <f t="shared" si="0"/>
        <v>50000</v>
      </c>
      <c r="J24" s="164"/>
      <c r="K24" s="25"/>
      <c r="L24" s="164">
        <v>50000</v>
      </c>
      <c r="M24" s="164"/>
      <c r="N24" s="164"/>
      <c r="O24" s="164"/>
      <c r="P24" s="164"/>
      <c r="Q24" s="164"/>
      <c r="R24" s="164"/>
      <c r="S24" s="164"/>
      <c r="T24" s="164"/>
      <c r="U24" s="164"/>
      <c r="V24" s="164"/>
      <c r="W24" s="164"/>
      <c r="X24" s="164"/>
    </row>
    <row r="25" ht="21.75" customHeight="1" spans="1:24">
      <c r="A25" s="82" t="s">
        <v>372</v>
      </c>
      <c r="B25" s="82" t="s">
        <v>393</v>
      </c>
      <c r="C25" s="82" t="s">
        <v>394</v>
      </c>
      <c r="D25" s="82" t="s">
        <v>71</v>
      </c>
      <c r="E25" s="82" t="s">
        <v>146</v>
      </c>
      <c r="F25" s="82" t="s">
        <v>355</v>
      </c>
      <c r="G25" s="82" t="s">
        <v>300</v>
      </c>
      <c r="H25" s="82" t="s">
        <v>301</v>
      </c>
      <c r="I25" s="164">
        <f t="shared" si="0"/>
        <v>60000</v>
      </c>
      <c r="J25" s="164"/>
      <c r="K25" s="25"/>
      <c r="L25" s="164">
        <v>60000</v>
      </c>
      <c r="M25" s="164"/>
      <c r="N25" s="164"/>
      <c r="O25" s="164"/>
      <c r="P25" s="164"/>
      <c r="Q25" s="164"/>
      <c r="R25" s="164"/>
      <c r="S25" s="164"/>
      <c r="T25" s="164"/>
      <c r="U25" s="164"/>
      <c r="V25" s="164"/>
      <c r="W25" s="164"/>
      <c r="X25" s="164"/>
    </row>
    <row r="26" ht="21.75" customHeight="1" spans="1:24">
      <c r="A26" s="82" t="s">
        <v>372</v>
      </c>
      <c r="B26" s="82" t="s">
        <v>395</v>
      </c>
      <c r="C26" s="82" t="s">
        <v>396</v>
      </c>
      <c r="D26" s="82" t="s">
        <v>71</v>
      </c>
      <c r="E26" s="82" t="s">
        <v>146</v>
      </c>
      <c r="F26" s="82" t="s">
        <v>355</v>
      </c>
      <c r="G26" s="82" t="s">
        <v>300</v>
      </c>
      <c r="H26" s="82" t="s">
        <v>301</v>
      </c>
      <c r="I26" s="164">
        <f t="shared" si="0"/>
        <v>194000</v>
      </c>
      <c r="J26" s="164"/>
      <c r="K26" s="25"/>
      <c r="L26" s="164">
        <v>194000</v>
      </c>
      <c r="M26" s="164"/>
      <c r="N26" s="164"/>
      <c r="O26" s="164"/>
      <c r="P26" s="164"/>
      <c r="Q26" s="164"/>
      <c r="R26" s="164"/>
      <c r="S26" s="164"/>
      <c r="T26" s="164"/>
      <c r="U26" s="164"/>
      <c r="V26" s="164"/>
      <c r="W26" s="164"/>
      <c r="X26" s="164"/>
    </row>
    <row r="27" ht="21.75" customHeight="1" spans="1:24">
      <c r="A27" s="82" t="s">
        <v>372</v>
      </c>
      <c r="B27" s="82" t="s">
        <v>397</v>
      </c>
      <c r="C27" s="82" t="s">
        <v>398</v>
      </c>
      <c r="D27" s="82" t="s">
        <v>71</v>
      </c>
      <c r="E27" s="82" t="s">
        <v>161</v>
      </c>
      <c r="F27" s="82" t="s">
        <v>399</v>
      </c>
      <c r="G27" s="82" t="s">
        <v>300</v>
      </c>
      <c r="H27" s="82" t="s">
        <v>301</v>
      </c>
      <c r="I27" s="164">
        <f t="shared" si="0"/>
        <v>445000</v>
      </c>
      <c r="J27" s="164">
        <v>445000</v>
      </c>
      <c r="K27" s="25"/>
      <c r="L27" s="164"/>
      <c r="M27" s="164"/>
      <c r="N27" s="164"/>
      <c r="O27" s="164"/>
      <c r="P27" s="164"/>
      <c r="Q27" s="164"/>
      <c r="R27" s="164"/>
      <c r="S27" s="164"/>
      <c r="T27" s="164"/>
      <c r="U27" s="164"/>
      <c r="V27" s="164"/>
      <c r="W27" s="164"/>
      <c r="X27" s="164"/>
    </row>
    <row r="28" ht="21.75" customHeight="1" spans="1:24">
      <c r="A28" s="82" t="s">
        <v>372</v>
      </c>
      <c r="B28" s="82" t="s">
        <v>397</v>
      </c>
      <c r="C28" s="82" t="s">
        <v>398</v>
      </c>
      <c r="D28" s="82" t="s">
        <v>71</v>
      </c>
      <c r="E28" s="82" t="s">
        <v>167</v>
      </c>
      <c r="F28" s="82" t="s">
        <v>400</v>
      </c>
      <c r="G28" s="82" t="s">
        <v>300</v>
      </c>
      <c r="H28" s="82" t="s">
        <v>301</v>
      </c>
      <c r="I28" s="164">
        <f t="shared" si="0"/>
        <v>200000</v>
      </c>
      <c r="J28" s="164">
        <v>200000</v>
      </c>
      <c r="K28" s="25"/>
      <c r="L28" s="164"/>
      <c r="M28" s="164"/>
      <c r="N28" s="164"/>
      <c r="O28" s="164"/>
      <c r="P28" s="164"/>
      <c r="Q28" s="164"/>
      <c r="R28" s="164"/>
      <c r="S28" s="164"/>
      <c r="T28" s="164"/>
      <c r="U28" s="164"/>
      <c r="V28" s="164"/>
      <c r="W28" s="164"/>
      <c r="X28" s="164"/>
    </row>
    <row r="29" ht="21.75" customHeight="1" spans="1:24">
      <c r="A29" s="82" t="s">
        <v>372</v>
      </c>
      <c r="B29" s="82" t="s">
        <v>397</v>
      </c>
      <c r="C29" s="82" t="s">
        <v>398</v>
      </c>
      <c r="D29" s="82" t="s">
        <v>71</v>
      </c>
      <c r="E29" s="82" t="s">
        <v>169</v>
      </c>
      <c r="F29" s="82" t="s">
        <v>401</v>
      </c>
      <c r="G29" s="82" t="s">
        <v>375</v>
      </c>
      <c r="H29" s="82" t="s">
        <v>376</v>
      </c>
      <c r="I29" s="164">
        <f t="shared" si="0"/>
        <v>1251300</v>
      </c>
      <c r="J29" s="164">
        <v>1251300</v>
      </c>
      <c r="K29" s="25"/>
      <c r="L29" s="164"/>
      <c r="M29" s="164"/>
      <c r="N29" s="164"/>
      <c r="O29" s="164"/>
      <c r="P29" s="164"/>
      <c r="Q29" s="164"/>
      <c r="R29" s="164"/>
      <c r="S29" s="164"/>
      <c r="T29" s="164"/>
      <c r="U29" s="164"/>
      <c r="V29" s="164"/>
      <c r="W29" s="164"/>
      <c r="X29" s="164"/>
    </row>
    <row r="30" ht="21.75" customHeight="1" spans="1:24">
      <c r="A30" s="82" t="s">
        <v>372</v>
      </c>
      <c r="B30" s="82" t="s">
        <v>402</v>
      </c>
      <c r="C30" s="82" t="s">
        <v>403</v>
      </c>
      <c r="D30" s="82" t="s">
        <v>71</v>
      </c>
      <c r="E30" s="82" t="s">
        <v>146</v>
      </c>
      <c r="F30" s="82" t="s">
        <v>355</v>
      </c>
      <c r="G30" s="82" t="s">
        <v>369</v>
      </c>
      <c r="H30" s="82" t="s">
        <v>357</v>
      </c>
      <c r="I30" s="164">
        <f t="shared" si="0"/>
        <v>350000</v>
      </c>
      <c r="J30" s="164"/>
      <c r="K30" s="25"/>
      <c r="L30" s="164">
        <v>350000</v>
      </c>
      <c r="M30" s="164"/>
      <c r="N30" s="164"/>
      <c r="O30" s="164"/>
      <c r="P30" s="164"/>
      <c r="Q30" s="164"/>
      <c r="R30" s="164"/>
      <c r="S30" s="164"/>
      <c r="T30" s="164"/>
      <c r="U30" s="164"/>
      <c r="V30" s="164"/>
      <c r="W30" s="164"/>
      <c r="X30" s="164"/>
    </row>
    <row r="31" customFormat="1" ht="21.75" customHeight="1" spans="1:24">
      <c r="A31" s="156" t="s">
        <v>352</v>
      </c>
      <c r="B31" s="156"/>
      <c r="C31" s="156" t="s">
        <v>404</v>
      </c>
      <c r="D31" s="156" t="s">
        <v>71</v>
      </c>
      <c r="E31" s="156" t="s">
        <v>167</v>
      </c>
      <c r="F31" s="156" t="s">
        <v>400</v>
      </c>
      <c r="G31" s="156" t="s">
        <v>300</v>
      </c>
      <c r="H31" s="156" t="s">
        <v>301</v>
      </c>
      <c r="I31" s="164">
        <f t="shared" si="0"/>
        <v>60000</v>
      </c>
      <c r="J31" s="164">
        <v>60000</v>
      </c>
      <c r="K31" s="25"/>
      <c r="L31" s="164"/>
      <c r="M31" s="164"/>
      <c r="N31" s="164"/>
      <c r="O31" s="164"/>
      <c r="P31" s="164"/>
      <c r="Q31" s="164"/>
      <c r="R31" s="164"/>
      <c r="S31" s="164"/>
      <c r="T31" s="164"/>
      <c r="U31" s="164"/>
      <c r="V31" s="164"/>
      <c r="W31" s="164"/>
      <c r="X31" s="164"/>
    </row>
    <row r="32" customFormat="1" ht="21.75" customHeight="1" spans="1:24">
      <c r="A32" s="156" t="s">
        <v>372</v>
      </c>
      <c r="B32" s="156"/>
      <c r="C32" s="156" t="s">
        <v>405</v>
      </c>
      <c r="D32" s="156" t="s">
        <v>71</v>
      </c>
      <c r="E32" s="156" t="s">
        <v>165</v>
      </c>
      <c r="F32" s="156" t="s">
        <v>327</v>
      </c>
      <c r="G32" s="156" t="s">
        <v>369</v>
      </c>
      <c r="H32" s="156" t="s">
        <v>357</v>
      </c>
      <c r="I32" s="164">
        <f t="shared" si="0"/>
        <v>300000</v>
      </c>
      <c r="J32" s="164">
        <v>300000</v>
      </c>
      <c r="K32" s="25"/>
      <c r="L32" s="164"/>
      <c r="M32" s="164"/>
      <c r="N32" s="164"/>
      <c r="O32" s="164"/>
      <c r="P32" s="164"/>
      <c r="Q32" s="164"/>
      <c r="R32" s="164"/>
      <c r="S32" s="164"/>
      <c r="T32" s="164"/>
      <c r="U32" s="164"/>
      <c r="V32" s="164"/>
      <c r="W32" s="164"/>
      <c r="X32" s="164"/>
    </row>
    <row r="33" customFormat="1" ht="21.75" customHeight="1" spans="1:24">
      <c r="A33" s="156" t="s">
        <v>372</v>
      </c>
      <c r="B33" s="156"/>
      <c r="C33" s="156" t="s">
        <v>406</v>
      </c>
      <c r="D33" s="156" t="s">
        <v>71</v>
      </c>
      <c r="E33" s="156" t="s">
        <v>165</v>
      </c>
      <c r="F33" s="156" t="s">
        <v>327</v>
      </c>
      <c r="G33" s="156" t="s">
        <v>375</v>
      </c>
      <c r="H33" s="156" t="s">
        <v>376</v>
      </c>
      <c r="I33" s="164">
        <f t="shared" si="0"/>
        <v>210000</v>
      </c>
      <c r="J33" s="164">
        <v>210000</v>
      </c>
      <c r="K33" s="25"/>
      <c r="L33" s="164"/>
      <c r="M33" s="164"/>
      <c r="N33" s="164"/>
      <c r="O33" s="164"/>
      <c r="P33" s="164"/>
      <c r="Q33" s="164"/>
      <c r="R33" s="164"/>
      <c r="S33" s="164"/>
      <c r="T33" s="164"/>
      <c r="U33" s="164"/>
      <c r="V33" s="164"/>
      <c r="W33" s="164"/>
      <c r="X33" s="164"/>
    </row>
    <row r="34" customFormat="1" ht="21.75" customHeight="1" spans="1:24">
      <c r="A34" s="156" t="s">
        <v>372</v>
      </c>
      <c r="B34" s="156"/>
      <c r="C34" s="156" t="s">
        <v>407</v>
      </c>
      <c r="D34" s="156" t="s">
        <v>71</v>
      </c>
      <c r="E34" s="156" t="s">
        <v>161</v>
      </c>
      <c r="F34" s="156" t="s">
        <v>399</v>
      </c>
      <c r="G34" s="156" t="s">
        <v>313</v>
      </c>
      <c r="H34" s="156" t="s">
        <v>314</v>
      </c>
      <c r="I34" s="164">
        <f t="shared" si="0"/>
        <v>260000</v>
      </c>
      <c r="J34" s="164">
        <v>260000</v>
      </c>
      <c r="K34" s="25"/>
      <c r="L34" s="164"/>
      <c r="M34" s="164"/>
      <c r="N34" s="164"/>
      <c r="O34" s="164"/>
      <c r="P34" s="164"/>
      <c r="Q34" s="164"/>
      <c r="R34" s="164"/>
      <c r="S34" s="164"/>
      <c r="T34" s="164"/>
      <c r="U34" s="164"/>
      <c r="V34" s="164"/>
      <c r="W34" s="164"/>
      <c r="X34" s="164"/>
    </row>
    <row r="35" customFormat="1" ht="21.75" customHeight="1" spans="1:24">
      <c r="A35" s="156" t="s">
        <v>372</v>
      </c>
      <c r="B35" s="156"/>
      <c r="C35" s="156" t="s">
        <v>408</v>
      </c>
      <c r="D35" s="156" t="s">
        <v>71</v>
      </c>
      <c r="E35" s="156" t="s">
        <v>157</v>
      </c>
      <c r="F35" s="156" t="s">
        <v>409</v>
      </c>
      <c r="G35" s="156" t="s">
        <v>300</v>
      </c>
      <c r="H35" s="156" t="s">
        <v>301</v>
      </c>
      <c r="I35" s="164">
        <f t="shared" si="0"/>
        <v>40000</v>
      </c>
      <c r="J35" s="164">
        <v>40000</v>
      </c>
      <c r="K35" s="25"/>
      <c r="L35" s="164"/>
      <c r="M35" s="164"/>
      <c r="N35" s="164"/>
      <c r="O35" s="164"/>
      <c r="P35" s="164"/>
      <c r="Q35" s="164"/>
      <c r="R35" s="164"/>
      <c r="S35" s="164"/>
      <c r="T35" s="164"/>
      <c r="U35" s="164"/>
      <c r="V35" s="164"/>
      <c r="W35" s="164"/>
      <c r="X35" s="164"/>
    </row>
    <row r="36" customFormat="1" ht="21.75" customHeight="1" spans="1:24">
      <c r="A36" s="156" t="s">
        <v>372</v>
      </c>
      <c r="B36" s="156"/>
      <c r="C36" s="156" t="s">
        <v>410</v>
      </c>
      <c r="D36" s="156" t="s">
        <v>71</v>
      </c>
      <c r="E36" s="156" t="s">
        <v>161</v>
      </c>
      <c r="F36" s="156" t="s">
        <v>399</v>
      </c>
      <c r="G36" s="156" t="s">
        <v>313</v>
      </c>
      <c r="H36" s="156" t="s">
        <v>314</v>
      </c>
      <c r="I36" s="164">
        <f t="shared" si="0"/>
        <v>770000</v>
      </c>
      <c r="J36" s="164">
        <v>770000</v>
      </c>
      <c r="K36" s="25"/>
      <c r="L36" s="164"/>
      <c r="M36" s="164"/>
      <c r="N36" s="164"/>
      <c r="O36" s="164"/>
      <c r="P36" s="164"/>
      <c r="Q36" s="164"/>
      <c r="R36" s="164"/>
      <c r="S36" s="164"/>
      <c r="T36" s="164"/>
      <c r="U36" s="164"/>
      <c r="V36" s="164"/>
      <c r="W36" s="164"/>
      <c r="X36" s="164"/>
    </row>
    <row r="37" s="1" customFormat="1" ht="21.75" customHeight="1" spans="1:24">
      <c r="A37" s="156" t="s">
        <v>372</v>
      </c>
      <c r="B37" s="156"/>
      <c r="C37" s="156" t="s">
        <v>411</v>
      </c>
      <c r="D37" s="156" t="s">
        <v>71</v>
      </c>
      <c r="E37" s="157">
        <v>2130311</v>
      </c>
      <c r="F37" s="156" t="s">
        <v>412</v>
      </c>
      <c r="G37" s="157">
        <v>30218</v>
      </c>
      <c r="H37" s="156" t="s">
        <v>413</v>
      </c>
      <c r="I37" s="164">
        <f>SUM(N37:O37)</f>
        <v>3000</v>
      </c>
      <c r="J37" s="164"/>
      <c r="K37" s="25"/>
      <c r="L37" s="164"/>
      <c r="M37" s="164"/>
      <c r="N37" s="164">
        <v>3000</v>
      </c>
      <c r="O37" s="164"/>
      <c r="P37" s="164"/>
      <c r="Q37" s="164"/>
      <c r="R37" s="164"/>
      <c r="S37" s="164"/>
      <c r="T37" s="164"/>
      <c r="U37" s="164"/>
      <c r="V37" s="164"/>
      <c r="W37" s="164"/>
      <c r="X37" s="164"/>
    </row>
    <row r="38" s="1" customFormat="1" ht="21.75" customHeight="1" spans="1:24">
      <c r="A38" s="156" t="s">
        <v>372</v>
      </c>
      <c r="B38" s="156"/>
      <c r="C38" s="156" t="s">
        <v>414</v>
      </c>
      <c r="D38" s="156" t="s">
        <v>71</v>
      </c>
      <c r="E38" s="157">
        <v>2130314</v>
      </c>
      <c r="F38" s="156" t="s">
        <v>327</v>
      </c>
      <c r="G38" s="157">
        <v>30201</v>
      </c>
      <c r="H38" s="156" t="s">
        <v>415</v>
      </c>
      <c r="I38" s="164">
        <f t="shared" ref="I38:I49" si="1">SUM(N38:O38)</f>
        <v>14284</v>
      </c>
      <c r="J38" s="164"/>
      <c r="K38" s="25"/>
      <c r="L38" s="164"/>
      <c r="M38" s="164"/>
      <c r="N38" s="164">
        <v>14284</v>
      </c>
      <c r="O38" s="164"/>
      <c r="P38" s="164"/>
      <c r="Q38" s="164"/>
      <c r="R38" s="164"/>
      <c r="S38" s="164"/>
      <c r="T38" s="164"/>
      <c r="U38" s="164"/>
      <c r="V38" s="164"/>
      <c r="W38" s="164"/>
      <c r="X38" s="164"/>
    </row>
    <row r="39" s="1" customFormat="1" ht="21.75" customHeight="1" spans="1:24">
      <c r="A39" s="156" t="s">
        <v>372</v>
      </c>
      <c r="B39" s="156"/>
      <c r="C39" s="156" t="s">
        <v>416</v>
      </c>
      <c r="D39" s="156" t="s">
        <v>71</v>
      </c>
      <c r="E39" s="157">
        <v>2130314</v>
      </c>
      <c r="F39" s="156" t="s">
        <v>327</v>
      </c>
      <c r="G39" s="157">
        <v>30213</v>
      </c>
      <c r="H39" s="156" t="s">
        <v>417</v>
      </c>
      <c r="I39" s="164">
        <f t="shared" si="1"/>
        <v>7390</v>
      </c>
      <c r="J39" s="164"/>
      <c r="K39" s="25"/>
      <c r="L39" s="164"/>
      <c r="M39" s="164"/>
      <c r="N39" s="164">
        <v>7390</v>
      </c>
      <c r="O39" s="164"/>
      <c r="P39" s="164"/>
      <c r="Q39" s="164"/>
      <c r="R39" s="164"/>
      <c r="S39" s="164"/>
      <c r="T39" s="164"/>
      <c r="U39" s="164"/>
      <c r="V39" s="164"/>
      <c r="W39" s="164"/>
      <c r="X39" s="164"/>
    </row>
    <row r="40" s="1" customFormat="1" ht="21.75" customHeight="1" spans="1:24">
      <c r="A40" s="156" t="s">
        <v>372</v>
      </c>
      <c r="B40" s="156"/>
      <c r="C40" s="156" t="s">
        <v>418</v>
      </c>
      <c r="D40" s="156" t="s">
        <v>71</v>
      </c>
      <c r="E40" s="157">
        <v>2130316</v>
      </c>
      <c r="F40" s="156" t="s">
        <v>400</v>
      </c>
      <c r="G40" s="157">
        <v>30201</v>
      </c>
      <c r="H40" s="156" t="s">
        <v>415</v>
      </c>
      <c r="I40" s="164">
        <f t="shared" si="1"/>
        <v>42400</v>
      </c>
      <c r="J40" s="164"/>
      <c r="K40" s="25"/>
      <c r="L40" s="164"/>
      <c r="M40" s="164"/>
      <c r="N40" s="164">
        <v>42400</v>
      </c>
      <c r="O40" s="164"/>
      <c r="P40" s="164"/>
      <c r="Q40" s="164"/>
      <c r="R40" s="164"/>
      <c r="S40" s="164"/>
      <c r="T40" s="164"/>
      <c r="U40" s="164"/>
      <c r="V40" s="164"/>
      <c r="W40" s="164"/>
      <c r="X40" s="164"/>
    </row>
    <row r="41" s="1" customFormat="1" ht="21.75" customHeight="1" spans="1:24">
      <c r="A41" s="156" t="s">
        <v>352</v>
      </c>
      <c r="B41" s="156"/>
      <c r="C41" s="156" t="s">
        <v>419</v>
      </c>
      <c r="D41" s="156" t="s">
        <v>71</v>
      </c>
      <c r="E41" s="157">
        <v>2110199</v>
      </c>
      <c r="F41" s="156" t="s">
        <v>420</v>
      </c>
      <c r="G41" s="157">
        <v>30905</v>
      </c>
      <c r="H41" s="156" t="s">
        <v>421</v>
      </c>
      <c r="I41" s="164">
        <f t="shared" si="1"/>
        <v>3200000</v>
      </c>
      <c r="J41" s="164"/>
      <c r="K41" s="25"/>
      <c r="L41" s="164"/>
      <c r="M41" s="164"/>
      <c r="N41" s="164">
        <v>3200000</v>
      </c>
      <c r="O41" s="164"/>
      <c r="P41" s="164"/>
      <c r="Q41" s="164"/>
      <c r="R41" s="164"/>
      <c r="S41" s="164"/>
      <c r="T41" s="164"/>
      <c r="U41" s="164"/>
      <c r="V41" s="164"/>
      <c r="W41" s="164"/>
      <c r="X41" s="164"/>
    </row>
    <row r="42" s="1" customFormat="1" ht="21.75" customHeight="1" spans="1:24">
      <c r="A42" s="156" t="s">
        <v>352</v>
      </c>
      <c r="B42" s="156"/>
      <c r="C42" s="156" t="s">
        <v>422</v>
      </c>
      <c r="D42" s="156" t="s">
        <v>71</v>
      </c>
      <c r="E42" s="157">
        <v>2130309</v>
      </c>
      <c r="F42" s="156" t="s">
        <v>423</v>
      </c>
      <c r="G42" s="157">
        <v>30201</v>
      </c>
      <c r="H42" s="156" t="s">
        <v>415</v>
      </c>
      <c r="I42" s="164">
        <f t="shared" si="1"/>
        <v>7017</v>
      </c>
      <c r="J42" s="164"/>
      <c r="K42" s="25"/>
      <c r="L42" s="164"/>
      <c r="M42" s="164"/>
      <c r="N42" s="164">
        <v>7017</v>
      </c>
      <c r="O42" s="164"/>
      <c r="P42" s="164"/>
      <c r="Q42" s="164"/>
      <c r="R42" s="164"/>
      <c r="S42" s="164"/>
      <c r="T42" s="164"/>
      <c r="U42" s="164"/>
      <c r="V42" s="164"/>
      <c r="W42" s="164"/>
      <c r="X42" s="164"/>
    </row>
    <row r="43" s="1" customFormat="1" ht="21.75" customHeight="1" spans="1:24">
      <c r="A43" s="156" t="s">
        <v>352</v>
      </c>
      <c r="B43" s="156"/>
      <c r="C43" s="156" t="s">
        <v>424</v>
      </c>
      <c r="D43" s="156" t="s">
        <v>71</v>
      </c>
      <c r="E43" s="157">
        <v>2130305</v>
      </c>
      <c r="F43" s="156" t="s">
        <v>360</v>
      </c>
      <c r="G43" s="157">
        <v>31005</v>
      </c>
      <c r="H43" s="156" t="s">
        <v>425</v>
      </c>
      <c r="I43" s="164">
        <f t="shared" si="1"/>
        <v>68441.6</v>
      </c>
      <c r="J43" s="164"/>
      <c r="K43" s="25"/>
      <c r="L43" s="164"/>
      <c r="M43" s="164"/>
      <c r="N43" s="164">
        <v>68441.6</v>
      </c>
      <c r="O43" s="164"/>
      <c r="P43" s="164"/>
      <c r="Q43" s="164"/>
      <c r="R43" s="164"/>
      <c r="S43" s="164"/>
      <c r="T43" s="164"/>
      <c r="U43" s="164"/>
      <c r="V43" s="164"/>
      <c r="W43" s="164"/>
      <c r="X43" s="164"/>
    </row>
    <row r="44" s="1" customFormat="1" ht="21.75" customHeight="1" spans="1:24">
      <c r="A44" s="156" t="s">
        <v>352</v>
      </c>
      <c r="B44" s="156"/>
      <c r="C44" s="156" t="s">
        <v>426</v>
      </c>
      <c r="D44" s="156" t="s">
        <v>71</v>
      </c>
      <c r="E44" s="157">
        <v>2120899</v>
      </c>
      <c r="F44" s="156" t="s">
        <v>427</v>
      </c>
      <c r="G44" s="157">
        <v>30201</v>
      </c>
      <c r="H44" s="156" t="s">
        <v>415</v>
      </c>
      <c r="I44" s="164">
        <f t="shared" si="1"/>
        <v>25000</v>
      </c>
      <c r="J44" s="164"/>
      <c r="K44" s="25"/>
      <c r="L44" s="164"/>
      <c r="M44" s="164"/>
      <c r="N44" s="164"/>
      <c r="O44" s="164">
        <v>25000</v>
      </c>
      <c r="P44" s="164"/>
      <c r="Q44" s="164"/>
      <c r="R44" s="164"/>
      <c r="S44" s="164"/>
      <c r="T44" s="164"/>
      <c r="U44" s="164"/>
      <c r="V44" s="164"/>
      <c r="W44" s="164"/>
      <c r="X44" s="164"/>
    </row>
    <row r="45" s="1" customFormat="1" ht="21.75" customHeight="1" spans="1:24">
      <c r="A45" s="156" t="s">
        <v>352</v>
      </c>
      <c r="B45" s="156"/>
      <c r="C45" s="156" t="s">
        <v>428</v>
      </c>
      <c r="D45" s="156" t="s">
        <v>71</v>
      </c>
      <c r="E45" s="157">
        <v>2136699</v>
      </c>
      <c r="F45" s="156" t="s">
        <v>429</v>
      </c>
      <c r="G45" s="157">
        <v>30201</v>
      </c>
      <c r="H45" s="156" t="s">
        <v>415</v>
      </c>
      <c r="I45" s="164">
        <f t="shared" si="1"/>
        <v>51603</v>
      </c>
      <c r="J45" s="164"/>
      <c r="K45" s="25"/>
      <c r="L45" s="164"/>
      <c r="M45" s="164"/>
      <c r="N45" s="164"/>
      <c r="O45" s="164">
        <v>51603</v>
      </c>
      <c r="P45" s="164"/>
      <c r="Q45" s="164"/>
      <c r="R45" s="164"/>
      <c r="S45" s="164"/>
      <c r="T45" s="164"/>
      <c r="U45" s="164"/>
      <c r="V45" s="164"/>
      <c r="W45" s="164"/>
      <c r="X45" s="164"/>
    </row>
    <row r="46" s="1" customFormat="1" ht="21.75" customHeight="1" spans="1:24">
      <c r="A46" s="156" t="s">
        <v>352</v>
      </c>
      <c r="B46" s="156"/>
      <c r="C46" s="156" t="s">
        <v>430</v>
      </c>
      <c r="D46" s="156" t="s">
        <v>71</v>
      </c>
      <c r="E46" s="157">
        <v>2082201</v>
      </c>
      <c r="F46" s="156" t="s">
        <v>431</v>
      </c>
      <c r="G46" s="157">
        <v>30305</v>
      </c>
      <c r="H46" s="156" t="s">
        <v>432</v>
      </c>
      <c r="I46" s="164">
        <f t="shared" si="1"/>
        <v>352900</v>
      </c>
      <c r="J46" s="164"/>
      <c r="K46" s="25"/>
      <c r="L46" s="164"/>
      <c r="M46" s="164"/>
      <c r="N46" s="164"/>
      <c r="O46" s="164">
        <v>352900</v>
      </c>
      <c r="P46" s="164"/>
      <c r="Q46" s="164"/>
      <c r="R46" s="164"/>
      <c r="S46" s="164"/>
      <c r="T46" s="164"/>
      <c r="U46" s="164"/>
      <c r="V46" s="164"/>
      <c r="W46" s="164"/>
      <c r="X46" s="164"/>
    </row>
    <row r="47" s="1" customFormat="1" ht="33" customHeight="1" spans="1:24">
      <c r="A47" s="156" t="s">
        <v>352</v>
      </c>
      <c r="B47" s="156"/>
      <c r="C47" s="156" t="s">
        <v>433</v>
      </c>
      <c r="D47" s="156" t="s">
        <v>71</v>
      </c>
      <c r="E47" s="157">
        <v>2120899</v>
      </c>
      <c r="F47" s="156" t="s">
        <v>427</v>
      </c>
      <c r="G47" s="157">
        <v>30905</v>
      </c>
      <c r="H47" s="156" t="s">
        <v>421</v>
      </c>
      <c r="I47" s="164">
        <f t="shared" si="1"/>
        <v>170640</v>
      </c>
      <c r="J47" s="164"/>
      <c r="K47" s="25"/>
      <c r="L47" s="164"/>
      <c r="M47" s="164"/>
      <c r="N47" s="164"/>
      <c r="O47" s="164">
        <v>170640</v>
      </c>
      <c r="P47" s="164"/>
      <c r="Q47" s="164"/>
      <c r="R47" s="164"/>
      <c r="S47" s="164"/>
      <c r="T47" s="164"/>
      <c r="U47" s="164"/>
      <c r="V47" s="164"/>
      <c r="W47" s="164"/>
      <c r="X47" s="164"/>
    </row>
    <row r="48" s="1" customFormat="1" ht="21.75" customHeight="1" spans="1:24">
      <c r="A48" s="156" t="s">
        <v>352</v>
      </c>
      <c r="B48" s="156"/>
      <c r="C48" s="156" t="s">
        <v>434</v>
      </c>
      <c r="D48" s="156" t="s">
        <v>71</v>
      </c>
      <c r="E48" s="157">
        <v>2120899</v>
      </c>
      <c r="F48" s="156" t="s">
        <v>427</v>
      </c>
      <c r="G48" s="157">
        <v>30905</v>
      </c>
      <c r="H48" s="156" t="s">
        <v>421</v>
      </c>
      <c r="I48" s="164">
        <f t="shared" si="1"/>
        <v>3000000</v>
      </c>
      <c r="J48" s="164"/>
      <c r="K48" s="25"/>
      <c r="L48" s="164"/>
      <c r="M48" s="164"/>
      <c r="N48" s="164"/>
      <c r="O48" s="164">
        <v>3000000</v>
      </c>
      <c r="P48" s="164"/>
      <c r="Q48" s="164"/>
      <c r="R48" s="164"/>
      <c r="S48" s="164"/>
      <c r="T48" s="164"/>
      <c r="U48" s="164"/>
      <c r="V48" s="164"/>
      <c r="W48" s="164"/>
      <c r="X48" s="164"/>
    </row>
    <row r="49" s="1" customFormat="1" ht="21.75" customHeight="1" spans="1:24">
      <c r="A49" s="156" t="s">
        <v>352</v>
      </c>
      <c r="B49" s="156"/>
      <c r="C49" s="156" t="s">
        <v>435</v>
      </c>
      <c r="D49" s="156" t="s">
        <v>71</v>
      </c>
      <c r="E49" s="157">
        <v>2120899</v>
      </c>
      <c r="F49" s="156" t="s">
        <v>427</v>
      </c>
      <c r="G49" s="157">
        <v>30905</v>
      </c>
      <c r="H49" s="156" t="s">
        <v>421</v>
      </c>
      <c r="I49" s="164">
        <f t="shared" si="1"/>
        <v>1600000</v>
      </c>
      <c r="J49" s="164"/>
      <c r="K49" s="25"/>
      <c r="L49" s="164"/>
      <c r="M49" s="164"/>
      <c r="N49" s="164"/>
      <c r="O49" s="164">
        <v>1600000</v>
      </c>
      <c r="P49" s="164"/>
      <c r="Q49" s="164"/>
      <c r="R49" s="164"/>
      <c r="S49" s="164"/>
      <c r="T49" s="164"/>
      <c r="U49" s="164"/>
      <c r="V49" s="164"/>
      <c r="W49" s="164"/>
      <c r="X49" s="164"/>
    </row>
    <row r="50" ht="18.75" customHeight="1" spans="1:24">
      <c r="A50" s="158" t="s">
        <v>224</v>
      </c>
      <c r="B50" s="159"/>
      <c r="C50" s="159"/>
      <c r="D50" s="159"/>
      <c r="E50" s="159"/>
      <c r="F50" s="159"/>
      <c r="G50" s="159"/>
      <c r="H50" s="116"/>
      <c r="I50" s="164">
        <f>SUM(I9:I49)</f>
        <v>78608975.6</v>
      </c>
      <c r="J50" s="166">
        <f t="shared" ref="J50:O50" si="2">SUM(J9:J49)</f>
        <v>50066300</v>
      </c>
      <c r="K50" s="167"/>
      <c r="L50" s="166">
        <f t="shared" si="2"/>
        <v>20000000</v>
      </c>
      <c r="M50" s="166"/>
      <c r="N50" s="166">
        <f t="shared" si="2"/>
        <v>3342532.6</v>
      </c>
      <c r="O50" s="166">
        <f t="shared" si="2"/>
        <v>5200143</v>
      </c>
      <c r="P50" s="166"/>
      <c r="Q50" s="166"/>
      <c r="R50" s="166"/>
      <c r="S50" s="166"/>
      <c r="T50" s="166"/>
      <c r="U50" s="166"/>
      <c r="V50" s="166"/>
      <c r="W50" s="164"/>
      <c r="X50" s="166"/>
    </row>
  </sheetData>
  <autoFilter ref="A8:X50">
    <extLst/>
  </autoFilter>
  <mergeCells count="29">
    <mergeCell ref="A2:X2"/>
    <mergeCell ref="A3:H3"/>
    <mergeCell ref="J4:M4"/>
    <mergeCell ref="N4:P4"/>
    <mergeCell ref="R4:X4"/>
    <mergeCell ref="A50:H50"/>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261"/>
  <sheetViews>
    <sheetView tabSelected="1" topLeftCell="C77" workbookViewId="0">
      <selection activeCell="G79" sqref="G79"/>
    </sheetView>
  </sheetViews>
  <sheetFormatPr defaultColWidth="10.6666666666667" defaultRowHeight="12" customHeight="1"/>
  <cols>
    <col min="1" max="1" width="40" style="75" customWidth="1"/>
    <col min="2" max="2" width="37.2604166666667" style="75" customWidth="1"/>
    <col min="3" max="4" width="27.5" style="75" customWidth="1"/>
    <col min="5" max="5" width="39.375" style="75" customWidth="1"/>
    <col min="6" max="6" width="13.1666666666667" style="41" customWidth="1"/>
    <col min="7" max="7" width="37.375" style="75" customWidth="1"/>
    <col min="8" max="8" width="18.1666666666667" style="41" customWidth="1"/>
    <col min="9" max="9" width="15.6666666666667" style="41" customWidth="1"/>
    <col min="10" max="10" width="45.3333333333333" style="75" customWidth="1"/>
    <col min="11" max="16384" width="10.6666666666667" style="41" customWidth="1"/>
  </cols>
  <sheetData>
    <row r="1" ht="18" customHeight="1" spans="10:10">
      <c r="J1" s="4" t="s">
        <v>436</v>
      </c>
    </row>
    <row r="2" ht="39.75" customHeight="1" spans="1:10">
      <c r="A2" s="77" t="s">
        <v>437</v>
      </c>
      <c r="B2" s="5"/>
      <c r="C2" s="5"/>
      <c r="D2" s="5"/>
      <c r="E2" s="5"/>
      <c r="F2" s="78"/>
      <c r="G2" s="5"/>
      <c r="H2" s="78"/>
      <c r="I2" s="78"/>
      <c r="J2" s="5"/>
    </row>
    <row r="3" ht="17.25" customHeight="1" spans="1:1">
      <c r="A3" s="79" t="s">
        <v>2</v>
      </c>
    </row>
    <row r="4" ht="44.25" customHeight="1" spans="1:10">
      <c r="A4" s="80" t="s">
        <v>238</v>
      </c>
      <c r="B4" s="80" t="s">
        <v>438</v>
      </c>
      <c r="C4" s="80" t="s">
        <v>439</v>
      </c>
      <c r="D4" s="80" t="s">
        <v>440</v>
      </c>
      <c r="E4" s="80" t="s">
        <v>441</v>
      </c>
      <c r="F4" s="81" t="s">
        <v>442</v>
      </c>
      <c r="G4" s="80" t="s">
        <v>443</v>
      </c>
      <c r="H4" s="81" t="s">
        <v>444</v>
      </c>
      <c r="I4" s="81" t="s">
        <v>445</v>
      </c>
      <c r="J4" s="80" t="s">
        <v>446</v>
      </c>
    </row>
    <row r="5" ht="18.75" customHeight="1" spans="1:10">
      <c r="A5" s="152">
        <v>1</v>
      </c>
      <c r="B5" s="152">
        <v>2</v>
      </c>
      <c r="C5" s="152">
        <v>3</v>
      </c>
      <c r="D5" s="152">
        <v>4</v>
      </c>
      <c r="E5" s="152">
        <v>5</v>
      </c>
      <c r="F5" s="37">
        <v>6</v>
      </c>
      <c r="G5" s="152">
        <v>7</v>
      </c>
      <c r="H5" s="37">
        <v>8</v>
      </c>
      <c r="I5" s="37">
        <v>9</v>
      </c>
      <c r="J5" s="152">
        <v>10</v>
      </c>
    </row>
    <row r="6" ht="42" customHeight="1" spans="1:10">
      <c r="A6" s="31" t="s">
        <v>71</v>
      </c>
      <c r="B6" s="82"/>
      <c r="C6" s="82"/>
      <c r="D6" s="82"/>
      <c r="E6" s="83"/>
      <c r="F6" s="84"/>
      <c r="G6" s="83"/>
      <c r="H6" s="84"/>
      <c r="I6" s="84"/>
      <c r="J6" s="83"/>
    </row>
    <row r="7" ht="42.75" customHeight="1" spans="1:10">
      <c r="A7" s="153" t="s">
        <v>447</v>
      </c>
      <c r="B7" s="153" t="s">
        <v>448</v>
      </c>
      <c r="C7" s="22" t="s">
        <v>449</v>
      </c>
      <c r="D7" s="22" t="s">
        <v>450</v>
      </c>
      <c r="E7" s="31" t="s">
        <v>451</v>
      </c>
      <c r="F7" s="22" t="s">
        <v>452</v>
      </c>
      <c r="G7" s="31" t="s">
        <v>88</v>
      </c>
      <c r="H7" s="22" t="s">
        <v>453</v>
      </c>
      <c r="I7" s="22" t="s">
        <v>454</v>
      </c>
      <c r="J7" s="31" t="s">
        <v>455</v>
      </c>
    </row>
    <row r="8" ht="42.75" customHeight="1" spans="1:10">
      <c r="A8" s="154"/>
      <c r="B8" s="154"/>
      <c r="C8" s="22" t="s">
        <v>449</v>
      </c>
      <c r="D8" s="22" t="s">
        <v>450</v>
      </c>
      <c r="E8" s="31" t="s">
        <v>456</v>
      </c>
      <c r="F8" s="22" t="s">
        <v>457</v>
      </c>
      <c r="G8" s="31" t="s">
        <v>88</v>
      </c>
      <c r="H8" s="22" t="s">
        <v>458</v>
      </c>
      <c r="I8" s="22" t="s">
        <v>454</v>
      </c>
      <c r="J8" s="31" t="s">
        <v>459</v>
      </c>
    </row>
    <row r="9" ht="42.75" customHeight="1" spans="1:10">
      <c r="A9" s="154"/>
      <c r="B9" s="154"/>
      <c r="C9" s="22" t="s">
        <v>449</v>
      </c>
      <c r="D9" s="22" t="s">
        <v>450</v>
      </c>
      <c r="E9" s="31" t="s">
        <v>460</v>
      </c>
      <c r="F9" s="22" t="s">
        <v>457</v>
      </c>
      <c r="G9" s="31" t="s">
        <v>88</v>
      </c>
      <c r="H9" s="22" t="s">
        <v>461</v>
      </c>
      <c r="I9" s="22" t="s">
        <v>454</v>
      </c>
      <c r="J9" s="31" t="s">
        <v>462</v>
      </c>
    </row>
    <row r="10" ht="81" customHeight="1" spans="1:10">
      <c r="A10" s="154"/>
      <c r="B10" s="154"/>
      <c r="C10" s="22" t="s">
        <v>449</v>
      </c>
      <c r="D10" s="22" t="s">
        <v>450</v>
      </c>
      <c r="E10" s="31" t="s">
        <v>463</v>
      </c>
      <c r="F10" s="22" t="s">
        <v>457</v>
      </c>
      <c r="G10" s="31" t="s">
        <v>92</v>
      </c>
      <c r="H10" s="22" t="s">
        <v>461</v>
      </c>
      <c r="I10" s="22" t="s">
        <v>454</v>
      </c>
      <c r="J10" s="31" t="s">
        <v>464</v>
      </c>
    </row>
    <row r="11" ht="42.75" customHeight="1" spans="1:10">
      <c r="A11" s="154"/>
      <c r="B11" s="154"/>
      <c r="C11" s="22" t="s">
        <v>449</v>
      </c>
      <c r="D11" s="22" t="s">
        <v>450</v>
      </c>
      <c r="E11" s="31" t="s">
        <v>465</v>
      </c>
      <c r="F11" s="22" t="s">
        <v>457</v>
      </c>
      <c r="G11" s="31" t="s">
        <v>86</v>
      </c>
      <c r="H11" s="22" t="s">
        <v>466</v>
      </c>
      <c r="I11" s="22" t="s">
        <v>467</v>
      </c>
      <c r="J11" s="31" t="s">
        <v>468</v>
      </c>
    </row>
    <row r="12" ht="42.75" customHeight="1" spans="1:10">
      <c r="A12" s="154"/>
      <c r="B12" s="154"/>
      <c r="C12" s="22" t="s">
        <v>449</v>
      </c>
      <c r="D12" s="22" t="s">
        <v>450</v>
      </c>
      <c r="E12" s="31" t="s">
        <v>469</v>
      </c>
      <c r="F12" s="22" t="s">
        <v>457</v>
      </c>
      <c r="G12" s="31" t="s">
        <v>86</v>
      </c>
      <c r="H12" s="22" t="s">
        <v>470</v>
      </c>
      <c r="I12" s="22" t="s">
        <v>454</v>
      </c>
      <c r="J12" s="31" t="s">
        <v>471</v>
      </c>
    </row>
    <row r="13" ht="42.75" customHeight="1" spans="1:10">
      <c r="A13" s="154"/>
      <c r="B13" s="154"/>
      <c r="C13" s="22" t="s">
        <v>449</v>
      </c>
      <c r="D13" s="22" t="s">
        <v>472</v>
      </c>
      <c r="E13" s="31" t="s">
        <v>473</v>
      </c>
      <c r="F13" s="22" t="s">
        <v>457</v>
      </c>
      <c r="G13" s="31" t="s">
        <v>474</v>
      </c>
      <c r="H13" s="22" t="s">
        <v>475</v>
      </c>
      <c r="I13" s="22" t="s">
        <v>454</v>
      </c>
      <c r="J13" s="31" t="s">
        <v>476</v>
      </c>
    </row>
    <row r="14" ht="42.75" customHeight="1" spans="1:10">
      <c r="A14" s="154"/>
      <c r="B14" s="154"/>
      <c r="C14" s="22" t="s">
        <v>449</v>
      </c>
      <c r="D14" s="22" t="s">
        <v>472</v>
      </c>
      <c r="E14" s="31" t="s">
        <v>477</v>
      </c>
      <c r="F14" s="22" t="s">
        <v>478</v>
      </c>
      <c r="G14" s="31" t="s">
        <v>479</v>
      </c>
      <c r="H14" s="22" t="s">
        <v>475</v>
      </c>
      <c r="I14" s="22" t="s">
        <v>454</v>
      </c>
      <c r="J14" s="31" t="s">
        <v>480</v>
      </c>
    </row>
    <row r="15" ht="42.75" customHeight="1" spans="1:10">
      <c r="A15" s="154"/>
      <c r="B15" s="154"/>
      <c r="C15" s="22" t="s">
        <v>449</v>
      </c>
      <c r="D15" s="22" t="s">
        <v>472</v>
      </c>
      <c r="E15" s="31" t="s">
        <v>481</v>
      </c>
      <c r="F15" s="22" t="s">
        <v>452</v>
      </c>
      <c r="G15" s="31" t="s">
        <v>482</v>
      </c>
      <c r="H15" s="22" t="s">
        <v>475</v>
      </c>
      <c r="I15" s="22" t="s">
        <v>454</v>
      </c>
      <c r="J15" s="31" t="s">
        <v>483</v>
      </c>
    </row>
    <row r="16" ht="64" customHeight="1" spans="1:10">
      <c r="A16" s="154"/>
      <c r="B16" s="154"/>
      <c r="C16" s="22" t="s">
        <v>449</v>
      </c>
      <c r="D16" s="22" t="s">
        <v>472</v>
      </c>
      <c r="E16" s="31" t="s">
        <v>484</v>
      </c>
      <c r="F16" s="22" t="s">
        <v>452</v>
      </c>
      <c r="G16" s="31" t="s">
        <v>482</v>
      </c>
      <c r="H16" s="22" t="s">
        <v>475</v>
      </c>
      <c r="I16" s="22" t="s">
        <v>454</v>
      </c>
      <c r="J16" s="31" t="s">
        <v>485</v>
      </c>
    </row>
    <row r="17" ht="64" customHeight="1" spans="1:10">
      <c r="A17" s="154"/>
      <c r="B17" s="154"/>
      <c r="C17" s="22" t="s">
        <v>449</v>
      </c>
      <c r="D17" s="22" t="s">
        <v>472</v>
      </c>
      <c r="E17" s="31" t="s">
        <v>486</v>
      </c>
      <c r="F17" s="22" t="s">
        <v>452</v>
      </c>
      <c r="G17" s="31" t="s">
        <v>487</v>
      </c>
      <c r="H17" s="22" t="s">
        <v>475</v>
      </c>
      <c r="I17" s="22" t="s">
        <v>454</v>
      </c>
      <c r="J17" s="31" t="s">
        <v>488</v>
      </c>
    </row>
    <row r="18" ht="64" customHeight="1" spans="1:10">
      <c r="A18" s="154"/>
      <c r="B18" s="154"/>
      <c r="C18" s="22" t="s">
        <v>449</v>
      </c>
      <c r="D18" s="22" t="s">
        <v>472</v>
      </c>
      <c r="E18" s="31" t="s">
        <v>489</v>
      </c>
      <c r="F18" s="22" t="s">
        <v>452</v>
      </c>
      <c r="G18" s="31" t="s">
        <v>487</v>
      </c>
      <c r="H18" s="22" t="s">
        <v>475</v>
      </c>
      <c r="I18" s="22" t="s">
        <v>454</v>
      </c>
      <c r="J18" s="31" t="s">
        <v>490</v>
      </c>
    </row>
    <row r="19" ht="64" customHeight="1" spans="1:10">
      <c r="A19" s="154"/>
      <c r="B19" s="154"/>
      <c r="C19" s="22" t="s">
        <v>449</v>
      </c>
      <c r="D19" s="22" t="s">
        <v>472</v>
      </c>
      <c r="E19" s="31" t="s">
        <v>491</v>
      </c>
      <c r="F19" s="22" t="s">
        <v>478</v>
      </c>
      <c r="G19" s="31" t="s">
        <v>94</v>
      </c>
      <c r="H19" s="22" t="s">
        <v>475</v>
      </c>
      <c r="I19" s="22" t="s">
        <v>454</v>
      </c>
      <c r="J19" s="31" t="s">
        <v>492</v>
      </c>
    </row>
    <row r="20" ht="64" customHeight="1" spans="1:10">
      <c r="A20" s="154"/>
      <c r="B20" s="154"/>
      <c r="C20" s="22" t="s">
        <v>449</v>
      </c>
      <c r="D20" s="22" t="s">
        <v>472</v>
      </c>
      <c r="E20" s="31" t="s">
        <v>493</v>
      </c>
      <c r="F20" s="22" t="s">
        <v>452</v>
      </c>
      <c r="G20" s="31" t="s">
        <v>482</v>
      </c>
      <c r="H20" s="22" t="s">
        <v>475</v>
      </c>
      <c r="I20" s="22" t="s">
        <v>454</v>
      </c>
      <c r="J20" s="31" t="s">
        <v>494</v>
      </c>
    </row>
    <row r="21" ht="42.75" customHeight="1" spans="1:10">
      <c r="A21" s="154"/>
      <c r="B21" s="154"/>
      <c r="C21" s="22" t="s">
        <v>449</v>
      </c>
      <c r="D21" s="22" t="s">
        <v>472</v>
      </c>
      <c r="E21" s="31" t="s">
        <v>495</v>
      </c>
      <c r="F21" s="22" t="s">
        <v>457</v>
      </c>
      <c r="G21" s="31" t="s">
        <v>496</v>
      </c>
      <c r="H21" s="22" t="s">
        <v>497</v>
      </c>
      <c r="I21" s="22" t="s">
        <v>467</v>
      </c>
      <c r="J21" s="31" t="s">
        <v>498</v>
      </c>
    </row>
    <row r="22" ht="42.75" customHeight="1" spans="1:10">
      <c r="A22" s="154"/>
      <c r="B22" s="154"/>
      <c r="C22" s="22" t="s">
        <v>449</v>
      </c>
      <c r="D22" s="22" t="s">
        <v>499</v>
      </c>
      <c r="E22" s="31" t="s">
        <v>500</v>
      </c>
      <c r="F22" s="22" t="s">
        <v>457</v>
      </c>
      <c r="G22" s="31" t="s">
        <v>487</v>
      </c>
      <c r="H22" s="22" t="s">
        <v>475</v>
      </c>
      <c r="I22" s="22" t="s">
        <v>454</v>
      </c>
      <c r="J22" s="31" t="s">
        <v>500</v>
      </c>
    </row>
    <row r="23" ht="42.75" customHeight="1" spans="1:10">
      <c r="A23" s="154"/>
      <c r="B23" s="154"/>
      <c r="C23" s="22" t="s">
        <v>449</v>
      </c>
      <c r="D23" s="22" t="s">
        <v>499</v>
      </c>
      <c r="E23" s="31" t="s">
        <v>501</v>
      </c>
      <c r="F23" s="22" t="s">
        <v>457</v>
      </c>
      <c r="G23" s="31" t="s">
        <v>86</v>
      </c>
      <c r="H23" s="22" t="s">
        <v>470</v>
      </c>
      <c r="I23" s="22" t="s">
        <v>454</v>
      </c>
      <c r="J23" s="31" t="s">
        <v>501</v>
      </c>
    </row>
    <row r="24" ht="55" customHeight="1" spans="1:10">
      <c r="A24" s="154"/>
      <c r="B24" s="154"/>
      <c r="C24" s="22" t="s">
        <v>449</v>
      </c>
      <c r="D24" s="22" t="s">
        <v>499</v>
      </c>
      <c r="E24" s="31" t="s">
        <v>502</v>
      </c>
      <c r="F24" s="22" t="s">
        <v>452</v>
      </c>
      <c r="G24" s="31" t="s">
        <v>482</v>
      </c>
      <c r="H24" s="22" t="s">
        <v>475</v>
      </c>
      <c r="I24" s="22" t="s">
        <v>454</v>
      </c>
      <c r="J24" s="31" t="s">
        <v>503</v>
      </c>
    </row>
    <row r="25" ht="70" customHeight="1" spans="1:10">
      <c r="A25" s="154"/>
      <c r="B25" s="154"/>
      <c r="C25" s="22" t="s">
        <v>449</v>
      </c>
      <c r="D25" s="22" t="s">
        <v>499</v>
      </c>
      <c r="E25" s="31" t="s">
        <v>504</v>
      </c>
      <c r="F25" s="22" t="s">
        <v>452</v>
      </c>
      <c r="G25" s="31" t="s">
        <v>482</v>
      </c>
      <c r="H25" s="22" t="s">
        <v>475</v>
      </c>
      <c r="I25" s="22" t="s">
        <v>454</v>
      </c>
      <c r="J25" s="31" t="s">
        <v>505</v>
      </c>
    </row>
    <row r="26" ht="70" customHeight="1" spans="1:10">
      <c r="A26" s="154"/>
      <c r="B26" s="154"/>
      <c r="C26" s="22" t="s">
        <v>449</v>
      </c>
      <c r="D26" s="22" t="s">
        <v>499</v>
      </c>
      <c r="E26" s="31" t="s">
        <v>506</v>
      </c>
      <c r="F26" s="22" t="s">
        <v>452</v>
      </c>
      <c r="G26" s="31" t="s">
        <v>474</v>
      </c>
      <c r="H26" s="22" t="s">
        <v>475</v>
      </c>
      <c r="I26" s="22" t="s">
        <v>454</v>
      </c>
      <c r="J26" s="31" t="s">
        <v>507</v>
      </c>
    </row>
    <row r="27" ht="42.75" customHeight="1" spans="1:10">
      <c r="A27" s="154"/>
      <c r="B27" s="154"/>
      <c r="C27" s="22" t="s">
        <v>449</v>
      </c>
      <c r="D27" s="22" t="s">
        <v>508</v>
      </c>
      <c r="E27" s="31" t="s">
        <v>509</v>
      </c>
      <c r="F27" s="22" t="s">
        <v>457</v>
      </c>
      <c r="G27" s="31" t="s">
        <v>510</v>
      </c>
      <c r="H27" s="22" t="s">
        <v>511</v>
      </c>
      <c r="I27" s="22" t="s">
        <v>454</v>
      </c>
      <c r="J27" s="31" t="s">
        <v>512</v>
      </c>
    </row>
    <row r="28" ht="42.75" customHeight="1" spans="1:10">
      <c r="A28" s="154"/>
      <c r="B28" s="154"/>
      <c r="C28" s="22" t="s">
        <v>449</v>
      </c>
      <c r="D28" s="22" t="s">
        <v>508</v>
      </c>
      <c r="E28" s="31" t="s">
        <v>513</v>
      </c>
      <c r="F28" s="22" t="s">
        <v>457</v>
      </c>
      <c r="G28" s="31" t="s">
        <v>514</v>
      </c>
      <c r="H28" s="22" t="s">
        <v>511</v>
      </c>
      <c r="I28" s="22" t="s">
        <v>454</v>
      </c>
      <c r="J28" s="31" t="s">
        <v>515</v>
      </c>
    </row>
    <row r="29" ht="42.75" customHeight="1" spans="1:10">
      <c r="A29" s="154"/>
      <c r="B29" s="154"/>
      <c r="C29" s="22" t="s">
        <v>449</v>
      </c>
      <c r="D29" s="22" t="s">
        <v>508</v>
      </c>
      <c r="E29" s="31" t="s">
        <v>516</v>
      </c>
      <c r="F29" s="22" t="s">
        <v>478</v>
      </c>
      <c r="G29" s="31" t="s">
        <v>94</v>
      </c>
      <c r="H29" s="22" t="s">
        <v>475</v>
      </c>
      <c r="I29" s="22" t="s">
        <v>454</v>
      </c>
      <c r="J29" s="31" t="s">
        <v>517</v>
      </c>
    </row>
    <row r="30" ht="42.75" customHeight="1" spans="1:10">
      <c r="A30" s="154"/>
      <c r="B30" s="154"/>
      <c r="C30" s="22" t="s">
        <v>449</v>
      </c>
      <c r="D30" s="22" t="s">
        <v>508</v>
      </c>
      <c r="E30" s="31" t="s">
        <v>518</v>
      </c>
      <c r="F30" s="22" t="s">
        <v>457</v>
      </c>
      <c r="G30" s="31" t="s">
        <v>519</v>
      </c>
      <c r="H30" s="22" t="s">
        <v>520</v>
      </c>
      <c r="I30" s="22" t="s">
        <v>467</v>
      </c>
      <c r="J30" s="31" t="s">
        <v>498</v>
      </c>
    </row>
    <row r="31" ht="42.75" customHeight="1" spans="1:10">
      <c r="A31" s="154"/>
      <c r="B31" s="154"/>
      <c r="C31" s="22" t="s">
        <v>521</v>
      </c>
      <c r="D31" s="22" t="s">
        <v>522</v>
      </c>
      <c r="E31" s="31" t="s">
        <v>523</v>
      </c>
      <c r="F31" s="22" t="s">
        <v>457</v>
      </c>
      <c r="G31" s="31" t="s">
        <v>524</v>
      </c>
      <c r="H31" s="22" t="s">
        <v>475</v>
      </c>
      <c r="I31" s="22" t="s">
        <v>467</v>
      </c>
      <c r="J31" s="31" t="s">
        <v>525</v>
      </c>
    </row>
    <row r="32" ht="73" customHeight="1" spans="1:10">
      <c r="A32" s="154"/>
      <c r="B32" s="154"/>
      <c r="C32" s="22" t="s">
        <v>521</v>
      </c>
      <c r="D32" s="22" t="s">
        <v>526</v>
      </c>
      <c r="E32" s="31" t="s">
        <v>527</v>
      </c>
      <c r="F32" s="22" t="s">
        <v>457</v>
      </c>
      <c r="G32" s="31" t="s">
        <v>487</v>
      </c>
      <c r="H32" s="22" t="s">
        <v>475</v>
      </c>
      <c r="I32" s="22" t="s">
        <v>467</v>
      </c>
      <c r="J32" s="31" t="s">
        <v>528</v>
      </c>
    </row>
    <row r="33" ht="80" customHeight="1" spans="1:10">
      <c r="A33" s="154"/>
      <c r="B33" s="154"/>
      <c r="C33" s="22" t="s">
        <v>521</v>
      </c>
      <c r="D33" s="22" t="s">
        <v>526</v>
      </c>
      <c r="E33" s="31" t="s">
        <v>529</v>
      </c>
      <c r="F33" s="22" t="s">
        <v>457</v>
      </c>
      <c r="G33" s="31" t="s">
        <v>487</v>
      </c>
      <c r="H33" s="22" t="s">
        <v>475</v>
      </c>
      <c r="I33" s="22" t="s">
        <v>467</v>
      </c>
      <c r="J33" s="31" t="s">
        <v>530</v>
      </c>
    </row>
    <row r="34" ht="66" customHeight="1" spans="1:10">
      <c r="A34" s="154"/>
      <c r="B34" s="154"/>
      <c r="C34" s="22" t="s">
        <v>521</v>
      </c>
      <c r="D34" s="22" t="s">
        <v>526</v>
      </c>
      <c r="E34" s="31" t="s">
        <v>531</v>
      </c>
      <c r="F34" s="22" t="s">
        <v>457</v>
      </c>
      <c r="G34" s="31" t="s">
        <v>532</v>
      </c>
      <c r="H34" s="22" t="s">
        <v>475</v>
      </c>
      <c r="I34" s="22" t="s">
        <v>467</v>
      </c>
      <c r="J34" s="31" t="s">
        <v>533</v>
      </c>
    </row>
    <row r="35" ht="66" customHeight="1" spans="1:10">
      <c r="A35" s="154"/>
      <c r="B35" s="154"/>
      <c r="C35" s="22" t="s">
        <v>521</v>
      </c>
      <c r="D35" s="22" t="s">
        <v>526</v>
      </c>
      <c r="E35" s="31" t="s">
        <v>534</v>
      </c>
      <c r="F35" s="22" t="s">
        <v>457</v>
      </c>
      <c r="G35" s="31" t="s">
        <v>532</v>
      </c>
      <c r="H35" s="22" t="s">
        <v>475</v>
      </c>
      <c r="I35" s="22" t="s">
        <v>467</v>
      </c>
      <c r="J35" s="31" t="s">
        <v>535</v>
      </c>
    </row>
    <row r="36" ht="42.75" customHeight="1" spans="1:10">
      <c r="A36" s="154"/>
      <c r="B36" s="154"/>
      <c r="C36" s="22" t="s">
        <v>521</v>
      </c>
      <c r="D36" s="22" t="s">
        <v>536</v>
      </c>
      <c r="E36" s="31" t="s">
        <v>527</v>
      </c>
      <c r="F36" s="22" t="s">
        <v>457</v>
      </c>
      <c r="G36" s="31" t="s">
        <v>487</v>
      </c>
      <c r="H36" s="22" t="s">
        <v>475</v>
      </c>
      <c r="I36" s="22" t="s">
        <v>467</v>
      </c>
      <c r="J36" s="31" t="s">
        <v>525</v>
      </c>
    </row>
    <row r="37" ht="54" customHeight="1" spans="1:10">
      <c r="A37" s="154"/>
      <c r="B37" s="154"/>
      <c r="C37" s="22" t="s">
        <v>521</v>
      </c>
      <c r="D37" s="22" t="s">
        <v>536</v>
      </c>
      <c r="E37" s="31" t="s">
        <v>537</v>
      </c>
      <c r="F37" s="22" t="s">
        <v>457</v>
      </c>
      <c r="G37" s="31" t="s">
        <v>487</v>
      </c>
      <c r="H37" s="22" t="s">
        <v>475</v>
      </c>
      <c r="I37" s="22" t="s">
        <v>467</v>
      </c>
      <c r="J37" s="31" t="s">
        <v>538</v>
      </c>
    </row>
    <row r="38" ht="42.75" customHeight="1" spans="1:10">
      <c r="A38" s="154"/>
      <c r="B38" s="154"/>
      <c r="C38" s="22" t="s">
        <v>521</v>
      </c>
      <c r="D38" s="22" t="s">
        <v>536</v>
      </c>
      <c r="E38" s="31" t="s">
        <v>539</v>
      </c>
      <c r="F38" s="22" t="s">
        <v>452</v>
      </c>
      <c r="G38" s="31" t="s">
        <v>86</v>
      </c>
      <c r="H38" s="22" t="s">
        <v>540</v>
      </c>
      <c r="I38" s="22" t="s">
        <v>454</v>
      </c>
      <c r="J38" s="31" t="s">
        <v>541</v>
      </c>
    </row>
    <row r="39" ht="62" customHeight="1" spans="1:10">
      <c r="A39" s="154"/>
      <c r="B39" s="154"/>
      <c r="C39" s="22" t="s">
        <v>542</v>
      </c>
      <c r="D39" s="22" t="s">
        <v>543</v>
      </c>
      <c r="E39" s="31" t="s">
        <v>544</v>
      </c>
      <c r="F39" s="22" t="s">
        <v>457</v>
      </c>
      <c r="G39" s="31" t="s">
        <v>482</v>
      </c>
      <c r="H39" s="22" t="s">
        <v>475</v>
      </c>
      <c r="I39" s="22" t="s">
        <v>467</v>
      </c>
      <c r="J39" s="31" t="s">
        <v>545</v>
      </c>
    </row>
    <row r="40" ht="42.75" customHeight="1" spans="1:10">
      <c r="A40" s="154"/>
      <c r="B40" s="154"/>
      <c r="C40" s="22" t="s">
        <v>542</v>
      </c>
      <c r="D40" s="22" t="s">
        <v>543</v>
      </c>
      <c r="E40" s="31" t="s">
        <v>546</v>
      </c>
      <c r="F40" s="22" t="s">
        <v>478</v>
      </c>
      <c r="G40" s="31" t="s">
        <v>89</v>
      </c>
      <c r="H40" s="22" t="s">
        <v>470</v>
      </c>
      <c r="I40" s="22" t="s">
        <v>454</v>
      </c>
      <c r="J40" s="31" t="s">
        <v>547</v>
      </c>
    </row>
    <row r="41" ht="42.75" customHeight="1" spans="1:10">
      <c r="A41" s="154"/>
      <c r="B41" s="154"/>
      <c r="C41" s="22" t="s">
        <v>542</v>
      </c>
      <c r="D41" s="22" t="s">
        <v>543</v>
      </c>
      <c r="E41" s="31" t="s">
        <v>548</v>
      </c>
      <c r="F41" s="22" t="s">
        <v>452</v>
      </c>
      <c r="G41" s="31" t="s">
        <v>549</v>
      </c>
      <c r="H41" s="22" t="s">
        <v>475</v>
      </c>
      <c r="I41" s="22" t="s">
        <v>454</v>
      </c>
      <c r="J41" s="31" t="s">
        <v>548</v>
      </c>
    </row>
    <row r="42" ht="42.75" customHeight="1" spans="1:10">
      <c r="A42" s="154"/>
      <c r="B42" s="154"/>
      <c r="C42" s="22" t="s">
        <v>542</v>
      </c>
      <c r="D42" s="22" t="s">
        <v>543</v>
      </c>
      <c r="E42" s="31" t="s">
        <v>550</v>
      </c>
      <c r="F42" s="22" t="s">
        <v>452</v>
      </c>
      <c r="G42" s="31" t="s">
        <v>551</v>
      </c>
      <c r="H42" s="22" t="s">
        <v>475</v>
      </c>
      <c r="I42" s="22" t="s">
        <v>454</v>
      </c>
      <c r="J42" s="31" t="s">
        <v>550</v>
      </c>
    </row>
    <row r="43" ht="42.75" customHeight="1" spans="1:10">
      <c r="A43" s="155"/>
      <c r="B43" s="155"/>
      <c r="C43" s="22" t="s">
        <v>542</v>
      </c>
      <c r="D43" s="22" t="s">
        <v>543</v>
      </c>
      <c r="E43" s="31" t="s">
        <v>552</v>
      </c>
      <c r="F43" s="22" t="s">
        <v>452</v>
      </c>
      <c r="G43" s="31" t="s">
        <v>553</v>
      </c>
      <c r="H43" s="22" t="s">
        <v>475</v>
      </c>
      <c r="I43" s="22" t="s">
        <v>454</v>
      </c>
      <c r="J43" s="31" t="s">
        <v>552</v>
      </c>
    </row>
    <row r="44" ht="42.75" customHeight="1" spans="1:10">
      <c r="A44" s="153" t="s">
        <v>554</v>
      </c>
      <c r="B44" s="153" t="s">
        <v>555</v>
      </c>
      <c r="C44" s="22" t="s">
        <v>449</v>
      </c>
      <c r="D44" s="22" t="s">
        <v>450</v>
      </c>
      <c r="E44" s="31" t="s">
        <v>556</v>
      </c>
      <c r="F44" s="22" t="s">
        <v>452</v>
      </c>
      <c r="G44" s="31" t="s">
        <v>557</v>
      </c>
      <c r="H44" s="22" t="s">
        <v>558</v>
      </c>
      <c r="I44" s="22" t="s">
        <v>454</v>
      </c>
      <c r="J44" s="31" t="s">
        <v>557</v>
      </c>
    </row>
    <row r="45" ht="42.75" customHeight="1" spans="1:10">
      <c r="A45" s="154"/>
      <c r="B45" s="154"/>
      <c r="C45" s="22" t="s">
        <v>449</v>
      </c>
      <c r="D45" s="22" t="s">
        <v>450</v>
      </c>
      <c r="E45" s="31" t="s">
        <v>559</v>
      </c>
      <c r="F45" s="22" t="s">
        <v>457</v>
      </c>
      <c r="G45" s="31" t="s">
        <v>560</v>
      </c>
      <c r="H45" s="22" t="s">
        <v>475</v>
      </c>
      <c r="I45" s="22" t="s">
        <v>454</v>
      </c>
      <c r="J45" s="31" t="s">
        <v>560</v>
      </c>
    </row>
    <row r="46" ht="42.75" customHeight="1" spans="1:10">
      <c r="A46" s="154"/>
      <c r="B46" s="154"/>
      <c r="C46" s="22" t="s">
        <v>449</v>
      </c>
      <c r="D46" s="22" t="s">
        <v>450</v>
      </c>
      <c r="E46" s="31" t="s">
        <v>561</v>
      </c>
      <c r="F46" s="22" t="s">
        <v>452</v>
      </c>
      <c r="G46" s="31" t="s">
        <v>562</v>
      </c>
      <c r="H46" s="22" t="s">
        <v>563</v>
      </c>
      <c r="I46" s="22" t="s">
        <v>454</v>
      </c>
      <c r="J46" s="31" t="s">
        <v>562</v>
      </c>
    </row>
    <row r="47" ht="42.75" customHeight="1" spans="1:10">
      <c r="A47" s="154"/>
      <c r="B47" s="154"/>
      <c r="C47" s="22" t="s">
        <v>449</v>
      </c>
      <c r="D47" s="22" t="s">
        <v>450</v>
      </c>
      <c r="E47" s="31" t="s">
        <v>564</v>
      </c>
      <c r="F47" s="22" t="s">
        <v>452</v>
      </c>
      <c r="G47" s="31" t="s">
        <v>565</v>
      </c>
      <c r="H47" s="22" t="s">
        <v>563</v>
      </c>
      <c r="I47" s="22" t="s">
        <v>454</v>
      </c>
      <c r="J47" s="31" t="s">
        <v>565</v>
      </c>
    </row>
    <row r="48" ht="42.75" customHeight="1" spans="1:10">
      <c r="A48" s="154"/>
      <c r="B48" s="154"/>
      <c r="C48" s="22" t="s">
        <v>449</v>
      </c>
      <c r="D48" s="22" t="s">
        <v>450</v>
      </c>
      <c r="E48" s="31" t="s">
        <v>566</v>
      </c>
      <c r="F48" s="22" t="s">
        <v>452</v>
      </c>
      <c r="G48" s="31" t="s">
        <v>567</v>
      </c>
      <c r="H48" s="22" t="s">
        <v>563</v>
      </c>
      <c r="I48" s="22" t="s">
        <v>454</v>
      </c>
      <c r="J48" s="31" t="s">
        <v>567</v>
      </c>
    </row>
    <row r="49" ht="42.75" customHeight="1" spans="1:10">
      <c r="A49" s="154"/>
      <c r="B49" s="154"/>
      <c r="C49" s="22" t="s">
        <v>449</v>
      </c>
      <c r="D49" s="22" t="s">
        <v>472</v>
      </c>
      <c r="E49" s="31" t="s">
        <v>568</v>
      </c>
      <c r="F49" s="22" t="s">
        <v>457</v>
      </c>
      <c r="G49" s="31" t="s">
        <v>569</v>
      </c>
      <c r="H49" s="22" t="s">
        <v>475</v>
      </c>
      <c r="I49" s="22" t="s">
        <v>454</v>
      </c>
      <c r="J49" s="31" t="s">
        <v>569</v>
      </c>
    </row>
    <row r="50" ht="42.75" customHeight="1" spans="1:10">
      <c r="A50" s="154"/>
      <c r="B50" s="154"/>
      <c r="C50" s="22" t="s">
        <v>449</v>
      </c>
      <c r="D50" s="22" t="s">
        <v>472</v>
      </c>
      <c r="E50" s="31" t="s">
        <v>570</v>
      </c>
      <c r="F50" s="22" t="s">
        <v>457</v>
      </c>
      <c r="G50" s="31" t="s">
        <v>571</v>
      </c>
      <c r="H50" s="22" t="s">
        <v>475</v>
      </c>
      <c r="I50" s="22" t="s">
        <v>454</v>
      </c>
      <c r="J50" s="31" t="s">
        <v>571</v>
      </c>
    </row>
    <row r="51" ht="42.75" customHeight="1" spans="1:10">
      <c r="A51" s="154"/>
      <c r="B51" s="154"/>
      <c r="C51" s="22" t="s">
        <v>449</v>
      </c>
      <c r="D51" s="22" t="s">
        <v>472</v>
      </c>
      <c r="E51" s="31" t="s">
        <v>572</v>
      </c>
      <c r="F51" s="22" t="s">
        <v>457</v>
      </c>
      <c r="G51" s="31" t="s">
        <v>573</v>
      </c>
      <c r="H51" s="22" t="s">
        <v>475</v>
      </c>
      <c r="I51" s="22" t="s">
        <v>454</v>
      </c>
      <c r="J51" s="31" t="s">
        <v>573</v>
      </c>
    </row>
    <row r="52" ht="42.75" customHeight="1" spans="1:10">
      <c r="A52" s="154"/>
      <c r="B52" s="154"/>
      <c r="C52" s="22" t="s">
        <v>449</v>
      </c>
      <c r="D52" s="22" t="s">
        <v>499</v>
      </c>
      <c r="E52" s="31" t="s">
        <v>574</v>
      </c>
      <c r="F52" s="22" t="s">
        <v>457</v>
      </c>
      <c r="G52" s="31" t="s">
        <v>575</v>
      </c>
      <c r="H52" s="22" t="s">
        <v>475</v>
      </c>
      <c r="I52" s="22" t="s">
        <v>454</v>
      </c>
      <c r="J52" s="31" t="s">
        <v>575</v>
      </c>
    </row>
    <row r="53" ht="63" customHeight="1" spans="1:10">
      <c r="A53" s="154"/>
      <c r="B53" s="154"/>
      <c r="C53" s="22" t="s">
        <v>449</v>
      </c>
      <c r="D53" s="22" t="s">
        <v>508</v>
      </c>
      <c r="E53" s="31" t="s">
        <v>576</v>
      </c>
      <c r="F53" s="22" t="s">
        <v>452</v>
      </c>
      <c r="G53" s="31" t="s">
        <v>577</v>
      </c>
      <c r="H53" s="22" t="s">
        <v>578</v>
      </c>
      <c r="I53" s="22" t="s">
        <v>454</v>
      </c>
      <c r="J53" s="31" t="s">
        <v>577</v>
      </c>
    </row>
    <row r="54" ht="42.75" customHeight="1" spans="1:10">
      <c r="A54" s="154"/>
      <c r="B54" s="154"/>
      <c r="C54" s="22" t="s">
        <v>521</v>
      </c>
      <c r="D54" s="22" t="s">
        <v>522</v>
      </c>
      <c r="E54" s="31" t="s">
        <v>579</v>
      </c>
      <c r="F54" s="22" t="s">
        <v>457</v>
      </c>
      <c r="G54" s="31" t="s">
        <v>580</v>
      </c>
      <c r="H54" s="22" t="s">
        <v>475</v>
      </c>
      <c r="I54" s="22" t="s">
        <v>454</v>
      </c>
      <c r="J54" s="31" t="s">
        <v>580</v>
      </c>
    </row>
    <row r="55" ht="58" customHeight="1" spans="1:10">
      <c r="A55" s="154"/>
      <c r="B55" s="154"/>
      <c r="C55" s="22" t="s">
        <v>521</v>
      </c>
      <c r="D55" s="22" t="s">
        <v>581</v>
      </c>
      <c r="E55" s="31" t="s">
        <v>582</v>
      </c>
      <c r="F55" s="22" t="s">
        <v>452</v>
      </c>
      <c r="G55" s="31" t="s">
        <v>583</v>
      </c>
      <c r="H55" s="22" t="s">
        <v>475</v>
      </c>
      <c r="I55" s="22" t="s">
        <v>454</v>
      </c>
      <c r="J55" s="31" t="s">
        <v>583</v>
      </c>
    </row>
    <row r="56" ht="42.75" customHeight="1" spans="1:10">
      <c r="A56" s="154"/>
      <c r="B56" s="154"/>
      <c r="C56" s="22" t="s">
        <v>521</v>
      </c>
      <c r="D56" s="22" t="s">
        <v>536</v>
      </c>
      <c r="E56" s="31" t="s">
        <v>584</v>
      </c>
      <c r="F56" s="22" t="s">
        <v>452</v>
      </c>
      <c r="G56" s="31" t="s">
        <v>585</v>
      </c>
      <c r="H56" s="22" t="s">
        <v>475</v>
      </c>
      <c r="I56" s="22" t="s">
        <v>454</v>
      </c>
      <c r="J56" s="31" t="s">
        <v>585</v>
      </c>
    </row>
    <row r="57" ht="42.75" customHeight="1" spans="1:10">
      <c r="A57" s="155"/>
      <c r="B57" s="155"/>
      <c r="C57" s="22" t="s">
        <v>542</v>
      </c>
      <c r="D57" s="22" t="s">
        <v>543</v>
      </c>
      <c r="E57" s="31" t="s">
        <v>586</v>
      </c>
      <c r="F57" s="22" t="s">
        <v>452</v>
      </c>
      <c r="G57" s="31" t="s">
        <v>587</v>
      </c>
      <c r="H57" s="22" t="s">
        <v>475</v>
      </c>
      <c r="I57" s="22" t="s">
        <v>454</v>
      </c>
      <c r="J57" s="31" t="s">
        <v>587</v>
      </c>
    </row>
    <row r="58" ht="42.75" customHeight="1" spans="1:10">
      <c r="A58" s="153" t="s">
        <v>588</v>
      </c>
      <c r="B58" s="153" t="s">
        <v>589</v>
      </c>
      <c r="C58" s="22" t="s">
        <v>449</v>
      </c>
      <c r="D58" s="22" t="s">
        <v>472</v>
      </c>
      <c r="E58" s="31" t="s">
        <v>590</v>
      </c>
      <c r="F58" s="22" t="s">
        <v>452</v>
      </c>
      <c r="G58" s="31" t="s">
        <v>482</v>
      </c>
      <c r="H58" s="22" t="s">
        <v>475</v>
      </c>
      <c r="I58" s="22" t="s">
        <v>454</v>
      </c>
      <c r="J58" s="31" t="s">
        <v>591</v>
      </c>
    </row>
    <row r="59" ht="42.75" customHeight="1" spans="1:10">
      <c r="A59" s="154"/>
      <c r="B59" s="154"/>
      <c r="C59" s="22" t="s">
        <v>449</v>
      </c>
      <c r="D59" s="22" t="s">
        <v>508</v>
      </c>
      <c r="E59" s="31" t="s">
        <v>592</v>
      </c>
      <c r="F59" s="22" t="s">
        <v>457</v>
      </c>
      <c r="G59" s="31" t="s">
        <v>99</v>
      </c>
      <c r="H59" s="22" t="s">
        <v>511</v>
      </c>
      <c r="I59" s="22" t="s">
        <v>454</v>
      </c>
      <c r="J59" s="31" t="s">
        <v>593</v>
      </c>
    </row>
    <row r="60" ht="49" customHeight="1" spans="1:10">
      <c r="A60" s="154"/>
      <c r="B60" s="154"/>
      <c r="C60" s="22" t="s">
        <v>521</v>
      </c>
      <c r="D60" s="22" t="s">
        <v>526</v>
      </c>
      <c r="E60" s="31" t="s">
        <v>594</v>
      </c>
      <c r="F60" s="22" t="s">
        <v>452</v>
      </c>
      <c r="G60" s="31" t="s">
        <v>595</v>
      </c>
      <c r="H60" s="22" t="s">
        <v>596</v>
      </c>
      <c r="I60" s="22" t="s">
        <v>454</v>
      </c>
      <c r="J60" s="31" t="s">
        <v>594</v>
      </c>
    </row>
    <row r="61" ht="42.75" customHeight="1" spans="1:10">
      <c r="A61" s="154"/>
      <c r="B61" s="154"/>
      <c r="C61" s="22" t="s">
        <v>521</v>
      </c>
      <c r="D61" s="22" t="s">
        <v>581</v>
      </c>
      <c r="E61" s="31" t="s">
        <v>597</v>
      </c>
      <c r="F61" s="22" t="s">
        <v>457</v>
      </c>
      <c r="G61" s="31" t="s">
        <v>595</v>
      </c>
      <c r="H61" s="22" t="s">
        <v>540</v>
      </c>
      <c r="I61" s="22" t="s">
        <v>467</v>
      </c>
      <c r="J61" s="31" t="s">
        <v>598</v>
      </c>
    </row>
    <row r="62" ht="42.75" customHeight="1" spans="1:10">
      <c r="A62" s="155"/>
      <c r="B62" s="155"/>
      <c r="C62" s="22" t="s">
        <v>542</v>
      </c>
      <c r="D62" s="22" t="s">
        <v>543</v>
      </c>
      <c r="E62" s="31" t="s">
        <v>599</v>
      </c>
      <c r="F62" s="22" t="s">
        <v>452</v>
      </c>
      <c r="G62" s="31" t="s">
        <v>487</v>
      </c>
      <c r="H62" s="22" t="s">
        <v>475</v>
      </c>
      <c r="I62" s="22" t="s">
        <v>454</v>
      </c>
      <c r="J62" s="31" t="s">
        <v>600</v>
      </c>
    </row>
    <row r="63" ht="56" customHeight="1" spans="1:10">
      <c r="A63" s="153" t="s">
        <v>601</v>
      </c>
      <c r="B63" s="153" t="s">
        <v>602</v>
      </c>
      <c r="C63" s="22" t="s">
        <v>449</v>
      </c>
      <c r="D63" s="22" t="s">
        <v>450</v>
      </c>
      <c r="E63" s="31" t="s">
        <v>603</v>
      </c>
      <c r="F63" s="22" t="s">
        <v>457</v>
      </c>
      <c r="G63" s="31" t="s">
        <v>604</v>
      </c>
      <c r="H63" s="22" t="s">
        <v>475</v>
      </c>
      <c r="I63" s="22" t="s">
        <v>467</v>
      </c>
      <c r="J63" s="31" t="s">
        <v>603</v>
      </c>
    </row>
    <row r="64" ht="42.75" customHeight="1" spans="1:10">
      <c r="A64" s="154"/>
      <c r="B64" s="154"/>
      <c r="C64" s="22" t="s">
        <v>449</v>
      </c>
      <c r="D64" s="22" t="s">
        <v>472</v>
      </c>
      <c r="E64" s="31" t="s">
        <v>605</v>
      </c>
      <c r="F64" s="22" t="s">
        <v>457</v>
      </c>
      <c r="G64" s="31" t="s">
        <v>606</v>
      </c>
      <c r="H64" s="22" t="s">
        <v>475</v>
      </c>
      <c r="I64" s="22" t="s">
        <v>467</v>
      </c>
      <c r="J64" s="31" t="s">
        <v>606</v>
      </c>
    </row>
    <row r="65" ht="42.75" customHeight="1" spans="1:10">
      <c r="A65" s="154"/>
      <c r="B65" s="154"/>
      <c r="C65" s="22" t="s">
        <v>449</v>
      </c>
      <c r="D65" s="22" t="s">
        <v>472</v>
      </c>
      <c r="E65" s="31" t="s">
        <v>607</v>
      </c>
      <c r="F65" s="22" t="s">
        <v>457</v>
      </c>
      <c r="G65" s="31" t="s">
        <v>607</v>
      </c>
      <c r="H65" s="22" t="s">
        <v>475</v>
      </c>
      <c r="I65" s="22" t="s">
        <v>467</v>
      </c>
      <c r="J65" s="31" t="s">
        <v>607</v>
      </c>
    </row>
    <row r="66" ht="42.75" customHeight="1" spans="1:10">
      <c r="A66" s="154"/>
      <c r="B66" s="154"/>
      <c r="C66" s="22" t="s">
        <v>449</v>
      </c>
      <c r="D66" s="22" t="s">
        <v>499</v>
      </c>
      <c r="E66" s="31" t="s">
        <v>608</v>
      </c>
      <c r="F66" s="22" t="s">
        <v>457</v>
      </c>
      <c r="G66" s="31" t="s">
        <v>608</v>
      </c>
      <c r="H66" s="22" t="s">
        <v>475</v>
      </c>
      <c r="I66" s="22" t="s">
        <v>467</v>
      </c>
      <c r="J66" s="31" t="s">
        <v>608</v>
      </c>
    </row>
    <row r="67" ht="42.75" customHeight="1" spans="1:10">
      <c r="A67" s="154"/>
      <c r="B67" s="154"/>
      <c r="C67" s="22" t="s">
        <v>449</v>
      </c>
      <c r="D67" s="22" t="s">
        <v>499</v>
      </c>
      <c r="E67" s="31" t="s">
        <v>609</v>
      </c>
      <c r="F67" s="22" t="s">
        <v>457</v>
      </c>
      <c r="G67" s="31" t="s">
        <v>609</v>
      </c>
      <c r="H67" s="22" t="s">
        <v>475</v>
      </c>
      <c r="I67" s="22" t="s">
        <v>467</v>
      </c>
      <c r="J67" s="31" t="s">
        <v>609</v>
      </c>
    </row>
    <row r="68" ht="42.75" customHeight="1" spans="1:10">
      <c r="A68" s="154"/>
      <c r="B68" s="154"/>
      <c r="C68" s="22" t="s">
        <v>449</v>
      </c>
      <c r="D68" s="22" t="s">
        <v>508</v>
      </c>
      <c r="E68" s="31" t="s">
        <v>610</v>
      </c>
      <c r="F68" s="22" t="s">
        <v>457</v>
      </c>
      <c r="G68" s="31" t="s">
        <v>610</v>
      </c>
      <c r="H68" s="22" t="s">
        <v>475</v>
      </c>
      <c r="I68" s="22" t="s">
        <v>467</v>
      </c>
      <c r="J68" s="31" t="s">
        <v>611</v>
      </c>
    </row>
    <row r="69" ht="42.75" customHeight="1" spans="1:10">
      <c r="A69" s="154"/>
      <c r="B69" s="154"/>
      <c r="C69" s="22" t="s">
        <v>521</v>
      </c>
      <c r="D69" s="22" t="s">
        <v>526</v>
      </c>
      <c r="E69" s="31" t="s">
        <v>612</v>
      </c>
      <c r="F69" s="22" t="s">
        <v>457</v>
      </c>
      <c r="G69" s="31" t="s">
        <v>612</v>
      </c>
      <c r="H69" s="22" t="s">
        <v>475</v>
      </c>
      <c r="I69" s="22" t="s">
        <v>467</v>
      </c>
      <c r="J69" s="31" t="s">
        <v>612</v>
      </c>
    </row>
    <row r="70" ht="52" customHeight="1" spans="1:10">
      <c r="A70" s="154"/>
      <c r="B70" s="154"/>
      <c r="C70" s="22" t="s">
        <v>521</v>
      </c>
      <c r="D70" s="22" t="s">
        <v>581</v>
      </c>
      <c r="E70" s="31" t="s">
        <v>613</v>
      </c>
      <c r="F70" s="22" t="s">
        <v>457</v>
      </c>
      <c r="G70" s="31" t="s">
        <v>613</v>
      </c>
      <c r="H70" s="22" t="s">
        <v>475</v>
      </c>
      <c r="I70" s="22" t="s">
        <v>467</v>
      </c>
      <c r="J70" s="31" t="s">
        <v>613</v>
      </c>
    </row>
    <row r="71" ht="55" customHeight="1" spans="1:10">
      <c r="A71" s="154"/>
      <c r="B71" s="154"/>
      <c r="C71" s="22" t="s">
        <v>521</v>
      </c>
      <c r="D71" s="22" t="s">
        <v>536</v>
      </c>
      <c r="E71" s="31" t="s">
        <v>614</v>
      </c>
      <c r="F71" s="22" t="s">
        <v>457</v>
      </c>
      <c r="G71" s="31" t="s">
        <v>615</v>
      </c>
      <c r="H71" s="22" t="s">
        <v>475</v>
      </c>
      <c r="I71" s="22" t="s">
        <v>467</v>
      </c>
      <c r="J71" s="31" t="s">
        <v>614</v>
      </c>
    </row>
    <row r="72" ht="42.75" customHeight="1" spans="1:10">
      <c r="A72" s="155"/>
      <c r="B72" s="155"/>
      <c r="C72" s="22" t="s">
        <v>542</v>
      </c>
      <c r="D72" s="22" t="s">
        <v>543</v>
      </c>
      <c r="E72" s="31" t="s">
        <v>616</v>
      </c>
      <c r="F72" s="22" t="s">
        <v>457</v>
      </c>
      <c r="G72" s="31" t="s">
        <v>617</v>
      </c>
      <c r="H72" s="22" t="s">
        <v>475</v>
      </c>
      <c r="I72" s="22" t="s">
        <v>467</v>
      </c>
      <c r="J72" s="31" t="s">
        <v>617</v>
      </c>
    </row>
    <row r="73" ht="42.75" customHeight="1" spans="1:10">
      <c r="A73" s="153" t="s">
        <v>618</v>
      </c>
      <c r="B73" s="153" t="s">
        <v>619</v>
      </c>
      <c r="C73" s="22" t="s">
        <v>449</v>
      </c>
      <c r="D73" s="22" t="s">
        <v>450</v>
      </c>
      <c r="E73" s="31" t="s">
        <v>620</v>
      </c>
      <c r="F73" s="22" t="s">
        <v>457</v>
      </c>
      <c r="G73" s="31" t="s">
        <v>85</v>
      </c>
      <c r="H73" s="22" t="s">
        <v>461</v>
      </c>
      <c r="I73" s="22" t="s">
        <v>454</v>
      </c>
      <c r="J73" s="31" t="s">
        <v>621</v>
      </c>
    </row>
    <row r="74" ht="42.75" customHeight="1" spans="1:10">
      <c r="A74" s="154"/>
      <c r="B74" s="154"/>
      <c r="C74" s="22" t="s">
        <v>449</v>
      </c>
      <c r="D74" s="22" t="s">
        <v>472</v>
      </c>
      <c r="E74" s="31" t="s">
        <v>622</v>
      </c>
      <c r="F74" s="22" t="s">
        <v>457</v>
      </c>
      <c r="G74" s="31" t="s">
        <v>482</v>
      </c>
      <c r="H74" s="22" t="s">
        <v>475</v>
      </c>
      <c r="I74" s="22" t="s">
        <v>454</v>
      </c>
      <c r="J74" s="31" t="s">
        <v>623</v>
      </c>
    </row>
    <row r="75" ht="64" customHeight="1" spans="1:10">
      <c r="A75" s="154"/>
      <c r="B75" s="154"/>
      <c r="C75" s="22" t="s">
        <v>521</v>
      </c>
      <c r="D75" s="22" t="s">
        <v>526</v>
      </c>
      <c r="E75" s="31" t="s">
        <v>529</v>
      </c>
      <c r="F75" s="22" t="s">
        <v>457</v>
      </c>
      <c r="G75" s="31" t="s">
        <v>474</v>
      </c>
      <c r="H75" s="22" t="s">
        <v>475</v>
      </c>
      <c r="I75" s="22" t="s">
        <v>467</v>
      </c>
      <c r="J75" s="31" t="s">
        <v>624</v>
      </c>
    </row>
    <row r="76" ht="64" customHeight="1" spans="1:10">
      <c r="A76" s="155"/>
      <c r="B76" s="155"/>
      <c r="C76" s="22" t="s">
        <v>542</v>
      </c>
      <c r="D76" s="22" t="s">
        <v>543</v>
      </c>
      <c r="E76" s="31" t="s">
        <v>544</v>
      </c>
      <c r="F76" s="22" t="s">
        <v>457</v>
      </c>
      <c r="G76" s="31" t="s">
        <v>482</v>
      </c>
      <c r="H76" s="22" t="s">
        <v>475</v>
      </c>
      <c r="I76" s="22" t="s">
        <v>467</v>
      </c>
      <c r="J76" s="31" t="s">
        <v>545</v>
      </c>
    </row>
    <row r="77" ht="42.75" customHeight="1" spans="1:10">
      <c r="A77" s="153" t="s">
        <v>625</v>
      </c>
      <c r="B77" s="153" t="s">
        <v>626</v>
      </c>
      <c r="C77" s="22" t="s">
        <v>449</v>
      </c>
      <c r="D77" s="22" t="s">
        <v>450</v>
      </c>
      <c r="E77" s="31" t="s">
        <v>627</v>
      </c>
      <c r="F77" s="22" t="s">
        <v>457</v>
      </c>
      <c r="G77" s="31" t="s">
        <v>628</v>
      </c>
      <c r="H77" s="22" t="s">
        <v>470</v>
      </c>
      <c r="I77" s="22" t="s">
        <v>454</v>
      </c>
      <c r="J77" s="31" t="s">
        <v>629</v>
      </c>
    </row>
    <row r="78" ht="42.75" customHeight="1" spans="1:10">
      <c r="A78" s="154"/>
      <c r="B78" s="154"/>
      <c r="C78" s="22" t="s">
        <v>449</v>
      </c>
      <c r="D78" s="22" t="s">
        <v>450</v>
      </c>
      <c r="E78" s="31" t="s">
        <v>630</v>
      </c>
      <c r="F78" s="22" t="s">
        <v>457</v>
      </c>
      <c r="G78" s="31" t="s">
        <v>631</v>
      </c>
      <c r="H78" s="22" t="s">
        <v>632</v>
      </c>
      <c r="I78" s="22" t="s">
        <v>454</v>
      </c>
      <c r="J78" s="31" t="s">
        <v>633</v>
      </c>
    </row>
    <row r="79" ht="42.75" customHeight="1" spans="1:10">
      <c r="A79" s="154"/>
      <c r="B79" s="154"/>
      <c r="C79" s="22" t="s">
        <v>449</v>
      </c>
      <c r="D79" s="22" t="s">
        <v>450</v>
      </c>
      <c r="E79" s="31" t="s">
        <v>634</v>
      </c>
      <c r="F79" s="22" t="s">
        <v>457</v>
      </c>
      <c r="G79" s="31" t="s">
        <v>87</v>
      </c>
      <c r="H79" s="22" t="s">
        <v>470</v>
      </c>
      <c r="I79" s="22" t="s">
        <v>467</v>
      </c>
      <c r="J79" s="31" t="s">
        <v>635</v>
      </c>
    </row>
    <row r="80" ht="42.75" customHeight="1" spans="1:10">
      <c r="A80" s="154"/>
      <c r="B80" s="154"/>
      <c r="C80" s="22" t="s">
        <v>449</v>
      </c>
      <c r="D80" s="22" t="s">
        <v>450</v>
      </c>
      <c r="E80" s="31" t="s">
        <v>636</v>
      </c>
      <c r="F80" s="22" t="s">
        <v>457</v>
      </c>
      <c r="G80" s="31" t="s">
        <v>637</v>
      </c>
      <c r="H80" s="22" t="s">
        <v>632</v>
      </c>
      <c r="I80" s="22" t="s">
        <v>454</v>
      </c>
      <c r="J80" s="31" t="s">
        <v>629</v>
      </c>
    </row>
    <row r="81" ht="42.75" customHeight="1" spans="1:10">
      <c r="A81" s="154"/>
      <c r="B81" s="154"/>
      <c r="C81" s="22" t="s">
        <v>449</v>
      </c>
      <c r="D81" s="22" t="s">
        <v>472</v>
      </c>
      <c r="E81" s="31" t="s">
        <v>638</v>
      </c>
      <c r="F81" s="22" t="s">
        <v>457</v>
      </c>
      <c r="G81" s="31" t="s">
        <v>573</v>
      </c>
      <c r="H81" s="22" t="s">
        <v>475</v>
      </c>
      <c r="I81" s="22" t="s">
        <v>454</v>
      </c>
      <c r="J81" s="31" t="s">
        <v>639</v>
      </c>
    </row>
    <row r="82" ht="42.75" customHeight="1" spans="1:10">
      <c r="A82" s="154"/>
      <c r="B82" s="154"/>
      <c r="C82" s="22" t="s">
        <v>449</v>
      </c>
      <c r="D82" s="22" t="s">
        <v>499</v>
      </c>
      <c r="E82" s="31" t="s">
        <v>640</v>
      </c>
      <c r="F82" s="22" t="s">
        <v>457</v>
      </c>
      <c r="G82" s="31" t="s">
        <v>641</v>
      </c>
      <c r="H82" s="22" t="s">
        <v>642</v>
      </c>
      <c r="I82" s="22" t="s">
        <v>454</v>
      </c>
      <c r="J82" s="31" t="s">
        <v>643</v>
      </c>
    </row>
    <row r="83" ht="42.75" customHeight="1" spans="1:10">
      <c r="A83" s="154"/>
      <c r="B83" s="154"/>
      <c r="C83" s="22" t="s">
        <v>449</v>
      </c>
      <c r="D83" s="22" t="s">
        <v>499</v>
      </c>
      <c r="E83" s="31" t="s">
        <v>644</v>
      </c>
      <c r="F83" s="22" t="s">
        <v>457</v>
      </c>
      <c r="G83" s="31" t="s">
        <v>645</v>
      </c>
      <c r="H83" s="22" t="s">
        <v>642</v>
      </c>
      <c r="I83" s="22" t="s">
        <v>454</v>
      </c>
      <c r="J83" s="31" t="s">
        <v>646</v>
      </c>
    </row>
    <row r="84" ht="42.75" customHeight="1" spans="1:10">
      <c r="A84" s="154"/>
      <c r="B84" s="154"/>
      <c r="C84" s="22" t="s">
        <v>449</v>
      </c>
      <c r="D84" s="22" t="s">
        <v>499</v>
      </c>
      <c r="E84" s="31" t="s">
        <v>647</v>
      </c>
      <c r="F84" s="22" t="s">
        <v>457</v>
      </c>
      <c r="G84" s="31" t="s">
        <v>648</v>
      </c>
      <c r="H84" s="22" t="s">
        <v>642</v>
      </c>
      <c r="I84" s="22" t="s">
        <v>454</v>
      </c>
      <c r="J84" s="31" t="s">
        <v>500</v>
      </c>
    </row>
    <row r="85" ht="42.75" customHeight="1" spans="1:10">
      <c r="A85" s="154"/>
      <c r="B85" s="154"/>
      <c r="C85" s="22" t="s">
        <v>449</v>
      </c>
      <c r="D85" s="22" t="s">
        <v>499</v>
      </c>
      <c r="E85" s="31" t="s">
        <v>649</v>
      </c>
      <c r="F85" s="22" t="s">
        <v>457</v>
      </c>
      <c r="G85" s="31" t="s">
        <v>648</v>
      </c>
      <c r="H85" s="22" t="s">
        <v>642</v>
      </c>
      <c r="I85" s="22" t="s">
        <v>454</v>
      </c>
      <c r="J85" s="31" t="s">
        <v>501</v>
      </c>
    </row>
    <row r="86" ht="134" customHeight="1" spans="1:10">
      <c r="A86" s="154"/>
      <c r="B86" s="154"/>
      <c r="C86" s="22" t="s">
        <v>449</v>
      </c>
      <c r="D86" s="22" t="s">
        <v>508</v>
      </c>
      <c r="E86" s="31" t="s">
        <v>650</v>
      </c>
      <c r="F86" s="22" t="s">
        <v>457</v>
      </c>
      <c r="G86" s="31" t="s">
        <v>89</v>
      </c>
      <c r="H86" s="22" t="s">
        <v>511</v>
      </c>
      <c r="I86" s="22" t="s">
        <v>454</v>
      </c>
      <c r="J86" s="31" t="s">
        <v>651</v>
      </c>
    </row>
    <row r="87" ht="42.75" customHeight="1" spans="1:10">
      <c r="A87" s="154"/>
      <c r="B87" s="154"/>
      <c r="C87" s="22" t="s">
        <v>449</v>
      </c>
      <c r="D87" s="22" t="s">
        <v>508</v>
      </c>
      <c r="E87" s="31" t="s">
        <v>652</v>
      </c>
      <c r="F87" s="22" t="s">
        <v>457</v>
      </c>
      <c r="G87" s="31" t="s">
        <v>653</v>
      </c>
      <c r="H87" s="22" t="s">
        <v>520</v>
      </c>
      <c r="I87" s="22" t="s">
        <v>467</v>
      </c>
      <c r="J87" s="31" t="s">
        <v>654</v>
      </c>
    </row>
    <row r="88" ht="42.75" customHeight="1" spans="1:10">
      <c r="A88" s="154"/>
      <c r="B88" s="154"/>
      <c r="C88" s="22" t="s">
        <v>521</v>
      </c>
      <c r="D88" s="22" t="s">
        <v>526</v>
      </c>
      <c r="E88" s="31" t="s">
        <v>527</v>
      </c>
      <c r="F88" s="22" t="s">
        <v>457</v>
      </c>
      <c r="G88" s="31" t="s">
        <v>474</v>
      </c>
      <c r="H88" s="22" t="s">
        <v>475</v>
      </c>
      <c r="I88" s="22" t="s">
        <v>467</v>
      </c>
      <c r="J88" s="31" t="s">
        <v>525</v>
      </c>
    </row>
    <row r="89" ht="42.75" customHeight="1" spans="1:10">
      <c r="A89" s="154"/>
      <c r="B89" s="154"/>
      <c r="C89" s="22" t="s">
        <v>521</v>
      </c>
      <c r="D89" s="22" t="s">
        <v>526</v>
      </c>
      <c r="E89" s="31" t="s">
        <v>655</v>
      </c>
      <c r="F89" s="22" t="s">
        <v>457</v>
      </c>
      <c r="G89" s="31" t="s">
        <v>474</v>
      </c>
      <c r="H89" s="22" t="s">
        <v>475</v>
      </c>
      <c r="I89" s="22" t="s">
        <v>467</v>
      </c>
      <c r="J89" s="31" t="s">
        <v>656</v>
      </c>
    </row>
    <row r="90" ht="42.75" customHeight="1" spans="1:10">
      <c r="A90" s="154"/>
      <c r="B90" s="154"/>
      <c r="C90" s="22" t="s">
        <v>521</v>
      </c>
      <c r="D90" s="22" t="s">
        <v>526</v>
      </c>
      <c r="E90" s="31" t="s">
        <v>657</v>
      </c>
      <c r="F90" s="22" t="s">
        <v>457</v>
      </c>
      <c r="G90" s="31" t="s">
        <v>474</v>
      </c>
      <c r="H90" s="22" t="s">
        <v>475</v>
      </c>
      <c r="I90" s="22" t="s">
        <v>467</v>
      </c>
      <c r="J90" s="31" t="s">
        <v>658</v>
      </c>
    </row>
    <row r="91" ht="42.75" customHeight="1" spans="1:10">
      <c r="A91" s="154"/>
      <c r="B91" s="154"/>
      <c r="C91" s="22" t="s">
        <v>521</v>
      </c>
      <c r="D91" s="22" t="s">
        <v>581</v>
      </c>
      <c r="E91" s="31" t="s">
        <v>659</v>
      </c>
      <c r="F91" s="22" t="s">
        <v>457</v>
      </c>
      <c r="G91" s="31" t="s">
        <v>474</v>
      </c>
      <c r="H91" s="22" t="s">
        <v>475</v>
      </c>
      <c r="I91" s="22" t="s">
        <v>467</v>
      </c>
      <c r="J91" s="31" t="s">
        <v>660</v>
      </c>
    </row>
    <row r="92" ht="42.75" customHeight="1" spans="1:10">
      <c r="A92" s="154"/>
      <c r="B92" s="154"/>
      <c r="C92" s="22" t="s">
        <v>521</v>
      </c>
      <c r="D92" s="22" t="s">
        <v>536</v>
      </c>
      <c r="E92" s="31" t="s">
        <v>661</v>
      </c>
      <c r="F92" s="22" t="s">
        <v>457</v>
      </c>
      <c r="G92" s="31" t="s">
        <v>474</v>
      </c>
      <c r="H92" s="22" t="s">
        <v>475</v>
      </c>
      <c r="I92" s="22" t="s">
        <v>467</v>
      </c>
      <c r="J92" s="31" t="s">
        <v>525</v>
      </c>
    </row>
    <row r="93" ht="42.75" customHeight="1" spans="1:10">
      <c r="A93" s="154"/>
      <c r="B93" s="154"/>
      <c r="C93" s="22" t="s">
        <v>542</v>
      </c>
      <c r="D93" s="22" t="s">
        <v>543</v>
      </c>
      <c r="E93" s="31" t="s">
        <v>548</v>
      </c>
      <c r="F93" s="22" t="s">
        <v>452</v>
      </c>
      <c r="G93" s="31" t="s">
        <v>487</v>
      </c>
      <c r="H93" s="22" t="s">
        <v>475</v>
      </c>
      <c r="I93" s="22" t="s">
        <v>454</v>
      </c>
      <c r="J93" s="31" t="s">
        <v>548</v>
      </c>
    </row>
    <row r="94" ht="42.75" customHeight="1" spans="1:10">
      <c r="A94" s="154"/>
      <c r="B94" s="154"/>
      <c r="C94" s="22" t="s">
        <v>542</v>
      </c>
      <c r="D94" s="22" t="s">
        <v>543</v>
      </c>
      <c r="E94" s="31" t="s">
        <v>550</v>
      </c>
      <c r="F94" s="22" t="s">
        <v>452</v>
      </c>
      <c r="G94" s="31" t="s">
        <v>524</v>
      </c>
      <c r="H94" s="22" t="s">
        <v>475</v>
      </c>
      <c r="I94" s="22" t="s">
        <v>454</v>
      </c>
      <c r="J94" s="31" t="s">
        <v>550</v>
      </c>
    </row>
    <row r="95" ht="42.75" customHeight="1" spans="1:10">
      <c r="A95" s="155"/>
      <c r="B95" s="155"/>
      <c r="C95" s="22" t="s">
        <v>542</v>
      </c>
      <c r="D95" s="22" t="s">
        <v>543</v>
      </c>
      <c r="E95" s="31" t="s">
        <v>552</v>
      </c>
      <c r="F95" s="22" t="s">
        <v>452</v>
      </c>
      <c r="G95" s="31" t="s">
        <v>524</v>
      </c>
      <c r="H95" s="22" t="s">
        <v>475</v>
      </c>
      <c r="I95" s="22" t="s">
        <v>454</v>
      </c>
      <c r="J95" s="31" t="s">
        <v>552</v>
      </c>
    </row>
    <row r="96" ht="42.75" customHeight="1" spans="1:10">
      <c r="A96" s="153" t="s">
        <v>662</v>
      </c>
      <c r="B96" s="153" t="s">
        <v>663</v>
      </c>
      <c r="C96" s="22" t="s">
        <v>449</v>
      </c>
      <c r="D96" s="22" t="s">
        <v>499</v>
      </c>
      <c r="E96" s="31" t="s">
        <v>664</v>
      </c>
      <c r="F96" s="22" t="s">
        <v>452</v>
      </c>
      <c r="G96" s="31" t="s">
        <v>665</v>
      </c>
      <c r="H96" s="22" t="s">
        <v>666</v>
      </c>
      <c r="I96" s="22" t="s">
        <v>467</v>
      </c>
      <c r="J96" s="31" t="s">
        <v>667</v>
      </c>
    </row>
    <row r="97" ht="42.75" customHeight="1" spans="1:10">
      <c r="A97" s="154"/>
      <c r="B97" s="154"/>
      <c r="C97" s="22" t="s">
        <v>449</v>
      </c>
      <c r="D97" s="22" t="s">
        <v>508</v>
      </c>
      <c r="E97" s="31" t="s">
        <v>668</v>
      </c>
      <c r="F97" s="22" t="s">
        <v>457</v>
      </c>
      <c r="G97" s="31" t="s">
        <v>669</v>
      </c>
      <c r="H97" s="22" t="s">
        <v>520</v>
      </c>
      <c r="I97" s="22" t="s">
        <v>454</v>
      </c>
      <c r="J97" s="31" t="s">
        <v>670</v>
      </c>
    </row>
    <row r="98" ht="42.75" customHeight="1" spans="1:10">
      <c r="A98" s="154"/>
      <c r="B98" s="154"/>
      <c r="C98" s="22" t="s">
        <v>521</v>
      </c>
      <c r="D98" s="22" t="s">
        <v>581</v>
      </c>
      <c r="E98" s="31" t="s">
        <v>671</v>
      </c>
      <c r="F98" s="22" t="s">
        <v>457</v>
      </c>
      <c r="G98" s="31" t="s">
        <v>672</v>
      </c>
      <c r="H98" s="22" t="s">
        <v>673</v>
      </c>
      <c r="I98" s="22" t="s">
        <v>467</v>
      </c>
      <c r="J98" s="31" t="s">
        <v>674</v>
      </c>
    </row>
    <row r="99" ht="42.75" customHeight="1" spans="1:10">
      <c r="A99" s="154"/>
      <c r="B99" s="154"/>
      <c r="C99" s="22" t="s">
        <v>521</v>
      </c>
      <c r="D99" s="22" t="s">
        <v>536</v>
      </c>
      <c r="E99" s="31" t="s">
        <v>675</v>
      </c>
      <c r="F99" s="22" t="s">
        <v>457</v>
      </c>
      <c r="G99" s="31" t="s">
        <v>672</v>
      </c>
      <c r="H99" s="22" t="s">
        <v>673</v>
      </c>
      <c r="I99" s="22" t="s">
        <v>467</v>
      </c>
      <c r="J99" s="31" t="s">
        <v>674</v>
      </c>
    </row>
    <row r="100" ht="42.75" customHeight="1" spans="1:10">
      <c r="A100" s="155"/>
      <c r="B100" s="155"/>
      <c r="C100" s="22" t="s">
        <v>542</v>
      </c>
      <c r="D100" s="22" t="s">
        <v>543</v>
      </c>
      <c r="E100" s="31" t="s">
        <v>676</v>
      </c>
      <c r="F100" s="22" t="s">
        <v>452</v>
      </c>
      <c r="G100" s="31" t="s">
        <v>482</v>
      </c>
      <c r="H100" s="22" t="s">
        <v>475</v>
      </c>
      <c r="I100" s="22" t="s">
        <v>467</v>
      </c>
      <c r="J100" s="31" t="s">
        <v>599</v>
      </c>
    </row>
    <row r="101" ht="42.75" customHeight="1" spans="1:10">
      <c r="A101" s="153" t="s">
        <v>677</v>
      </c>
      <c r="B101" s="153" t="s">
        <v>678</v>
      </c>
      <c r="C101" s="22" t="s">
        <v>449</v>
      </c>
      <c r="D101" s="22" t="s">
        <v>450</v>
      </c>
      <c r="E101" s="31" t="s">
        <v>679</v>
      </c>
      <c r="F101" s="22" t="s">
        <v>452</v>
      </c>
      <c r="G101" s="31" t="s">
        <v>680</v>
      </c>
      <c r="H101" s="22" t="s">
        <v>681</v>
      </c>
      <c r="I101" s="22" t="s">
        <v>454</v>
      </c>
      <c r="J101" s="31" t="s">
        <v>680</v>
      </c>
    </row>
    <row r="102" ht="42.75" customHeight="1" spans="1:10">
      <c r="A102" s="154"/>
      <c r="B102" s="154"/>
      <c r="C102" s="22" t="s">
        <v>449</v>
      </c>
      <c r="D102" s="22" t="s">
        <v>472</v>
      </c>
      <c r="E102" s="31" t="s">
        <v>682</v>
      </c>
      <c r="F102" s="22" t="s">
        <v>457</v>
      </c>
      <c r="G102" s="31" t="s">
        <v>683</v>
      </c>
      <c r="H102" s="22" t="s">
        <v>475</v>
      </c>
      <c r="I102" s="22" t="s">
        <v>467</v>
      </c>
      <c r="J102" s="31" t="s">
        <v>683</v>
      </c>
    </row>
    <row r="103" ht="42.75" customHeight="1" spans="1:10">
      <c r="A103" s="154"/>
      <c r="B103" s="154"/>
      <c r="C103" s="22" t="s">
        <v>449</v>
      </c>
      <c r="D103" s="22" t="s">
        <v>499</v>
      </c>
      <c r="E103" s="31" t="s">
        <v>684</v>
      </c>
      <c r="F103" s="22" t="s">
        <v>457</v>
      </c>
      <c r="G103" s="31" t="s">
        <v>685</v>
      </c>
      <c r="H103" s="22" t="s">
        <v>540</v>
      </c>
      <c r="I103" s="22" t="s">
        <v>467</v>
      </c>
      <c r="J103" s="31" t="s">
        <v>686</v>
      </c>
    </row>
    <row r="104" ht="42.75" customHeight="1" spans="1:10">
      <c r="A104" s="154"/>
      <c r="B104" s="154"/>
      <c r="C104" s="22" t="s">
        <v>449</v>
      </c>
      <c r="D104" s="22" t="s">
        <v>508</v>
      </c>
      <c r="E104" s="31" t="s">
        <v>687</v>
      </c>
      <c r="F104" s="22" t="s">
        <v>457</v>
      </c>
      <c r="G104" s="31" t="s">
        <v>688</v>
      </c>
      <c r="H104" s="22" t="s">
        <v>511</v>
      </c>
      <c r="I104" s="22" t="s">
        <v>467</v>
      </c>
      <c r="J104" s="31" t="s">
        <v>689</v>
      </c>
    </row>
    <row r="105" ht="42.75" customHeight="1" spans="1:10">
      <c r="A105" s="154"/>
      <c r="B105" s="154"/>
      <c r="C105" s="22" t="s">
        <v>521</v>
      </c>
      <c r="D105" s="22" t="s">
        <v>526</v>
      </c>
      <c r="E105" s="31" t="s">
        <v>690</v>
      </c>
      <c r="F105" s="22" t="s">
        <v>457</v>
      </c>
      <c r="G105" s="31" t="s">
        <v>691</v>
      </c>
      <c r="H105" s="22" t="s">
        <v>475</v>
      </c>
      <c r="I105" s="22" t="s">
        <v>467</v>
      </c>
      <c r="J105" s="31" t="s">
        <v>691</v>
      </c>
    </row>
    <row r="106" ht="42.75" customHeight="1" spans="1:10">
      <c r="A106" s="154"/>
      <c r="B106" s="154"/>
      <c r="C106" s="22" t="s">
        <v>521</v>
      </c>
      <c r="D106" s="22" t="s">
        <v>581</v>
      </c>
      <c r="E106" s="31" t="s">
        <v>692</v>
      </c>
      <c r="F106" s="22" t="s">
        <v>457</v>
      </c>
      <c r="G106" s="31" t="s">
        <v>693</v>
      </c>
      <c r="H106" s="22" t="s">
        <v>475</v>
      </c>
      <c r="I106" s="22" t="s">
        <v>467</v>
      </c>
      <c r="J106" s="31" t="s">
        <v>694</v>
      </c>
    </row>
    <row r="107" ht="42.75" customHeight="1" spans="1:10">
      <c r="A107" s="155"/>
      <c r="B107" s="155"/>
      <c r="C107" s="22" t="s">
        <v>542</v>
      </c>
      <c r="D107" s="22" t="s">
        <v>543</v>
      </c>
      <c r="E107" s="31" t="s">
        <v>586</v>
      </c>
      <c r="F107" s="22" t="s">
        <v>452</v>
      </c>
      <c r="G107" s="31" t="s">
        <v>587</v>
      </c>
      <c r="H107" s="22" t="s">
        <v>475</v>
      </c>
      <c r="I107" s="22" t="s">
        <v>467</v>
      </c>
      <c r="J107" s="31" t="s">
        <v>587</v>
      </c>
    </row>
    <row r="108" ht="42.75" customHeight="1" spans="1:10">
      <c r="A108" s="153" t="s">
        <v>695</v>
      </c>
      <c r="B108" s="153" t="s">
        <v>696</v>
      </c>
      <c r="C108" s="22" t="s">
        <v>449</v>
      </c>
      <c r="D108" s="22" t="s">
        <v>450</v>
      </c>
      <c r="E108" s="31" t="s">
        <v>697</v>
      </c>
      <c r="F108" s="22" t="s">
        <v>457</v>
      </c>
      <c r="G108" s="31" t="s">
        <v>698</v>
      </c>
      <c r="H108" s="22" t="s">
        <v>699</v>
      </c>
      <c r="I108" s="22" t="s">
        <v>454</v>
      </c>
      <c r="J108" s="31" t="s">
        <v>697</v>
      </c>
    </row>
    <row r="109" ht="42.75" customHeight="1" spans="1:10">
      <c r="A109" s="154"/>
      <c r="B109" s="154"/>
      <c r="C109" s="22" t="s">
        <v>449</v>
      </c>
      <c r="D109" s="22" t="s">
        <v>472</v>
      </c>
      <c r="E109" s="31" t="s">
        <v>700</v>
      </c>
      <c r="F109" s="22" t="s">
        <v>457</v>
      </c>
      <c r="G109" s="31" t="s">
        <v>474</v>
      </c>
      <c r="H109" s="22" t="s">
        <v>475</v>
      </c>
      <c r="I109" s="22" t="s">
        <v>454</v>
      </c>
      <c r="J109" s="31" t="s">
        <v>701</v>
      </c>
    </row>
    <row r="110" ht="42.75" customHeight="1" spans="1:10">
      <c r="A110" s="154"/>
      <c r="B110" s="154"/>
      <c r="C110" s="22" t="s">
        <v>449</v>
      </c>
      <c r="D110" s="22" t="s">
        <v>499</v>
      </c>
      <c r="E110" s="31" t="s">
        <v>702</v>
      </c>
      <c r="F110" s="22" t="s">
        <v>457</v>
      </c>
      <c r="G110" s="31" t="s">
        <v>474</v>
      </c>
      <c r="H110" s="22" t="s">
        <v>475</v>
      </c>
      <c r="I110" s="22" t="s">
        <v>454</v>
      </c>
      <c r="J110" s="31" t="s">
        <v>703</v>
      </c>
    </row>
    <row r="111" ht="42.75" customHeight="1" spans="1:10">
      <c r="A111" s="154"/>
      <c r="B111" s="154"/>
      <c r="C111" s="22" t="s">
        <v>449</v>
      </c>
      <c r="D111" s="22" t="s">
        <v>508</v>
      </c>
      <c r="E111" s="31" t="s">
        <v>704</v>
      </c>
      <c r="F111" s="22" t="s">
        <v>457</v>
      </c>
      <c r="G111" s="31" t="s">
        <v>705</v>
      </c>
      <c r="H111" s="22" t="s">
        <v>520</v>
      </c>
      <c r="I111" s="22" t="s">
        <v>454</v>
      </c>
      <c r="J111" s="31" t="s">
        <v>704</v>
      </c>
    </row>
    <row r="112" ht="42.75" customHeight="1" spans="1:10">
      <c r="A112" s="154"/>
      <c r="B112" s="154"/>
      <c r="C112" s="22" t="s">
        <v>521</v>
      </c>
      <c r="D112" s="22" t="s">
        <v>522</v>
      </c>
      <c r="E112" s="31" t="s">
        <v>706</v>
      </c>
      <c r="F112" s="22" t="s">
        <v>457</v>
      </c>
      <c r="G112" s="31" t="s">
        <v>707</v>
      </c>
      <c r="H112" s="22" t="s">
        <v>475</v>
      </c>
      <c r="I112" s="22" t="s">
        <v>454</v>
      </c>
      <c r="J112" s="31" t="s">
        <v>708</v>
      </c>
    </row>
    <row r="113" ht="42.75" customHeight="1" spans="1:10">
      <c r="A113" s="154"/>
      <c r="B113" s="154"/>
      <c r="C113" s="22" t="s">
        <v>521</v>
      </c>
      <c r="D113" s="22" t="s">
        <v>526</v>
      </c>
      <c r="E113" s="31" t="s">
        <v>709</v>
      </c>
      <c r="F113" s="22" t="s">
        <v>457</v>
      </c>
      <c r="G113" s="31" t="s">
        <v>707</v>
      </c>
      <c r="H113" s="22" t="s">
        <v>475</v>
      </c>
      <c r="I113" s="22" t="s">
        <v>467</v>
      </c>
      <c r="J113" s="31" t="s">
        <v>710</v>
      </c>
    </row>
    <row r="114" ht="42.75" customHeight="1" spans="1:10">
      <c r="A114" s="154"/>
      <c r="B114" s="154"/>
      <c r="C114" s="22" t="s">
        <v>521</v>
      </c>
      <c r="D114" s="22" t="s">
        <v>581</v>
      </c>
      <c r="E114" s="31" t="s">
        <v>711</v>
      </c>
      <c r="F114" s="22" t="s">
        <v>457</v>
      </c>
      <c r="G114" s="31" t="s">
        <v>707</v>
      </c>
      <c r="H114" s="22" t="s">
        <v>475</v>
      </c>
      <c r="I114" s="22" t="s">
        <v>467</v>
      </c>
      <c r="J114" s="31" t="s">
        <v>712</v>
      </c>
    </row>
    <row r="115" ht="42.75" customHeight="1" spans="1:10">
      <c r="A115" s="154"/>
      <c r="B115" s="154"/>
      <c r="C115" s="22" t="s">
        <v>521</v>
      </c>
      <c r="D115" s="22" t="s">
        <v>536</v>
      </c>
      <c r="E115" s="31" t="s">
        <v>713</v>
      </c>
      <c r="F115" s="22" t="s">
        <v>457</v>
      </c>
      <c r="G115" s="31" t="s">
        <v>707</v>
      </c>
      <c r="H115" s="22" t="s">
        <v>563</v>
      </c>
      <c r="I115" s="22" t="s">
        <v>454</v>
      </c>
      <c r="J115" s="31" t="s">
        <v>714</v>
      </c>
    </row>
    <row r="116" ht="42.75" customHeight="1" spans="1:10">
      <c r="A116" s="155"/>
      <c r="B116" s="155"/>
      <c r="C116" s="22" t="s">
        <v>542</v>
      </c>
      <c r="D116" s="22" t="s">
        <v>543</v>
      </c>
      <c r="E116" s="31" t="s">
        <v>715</v>
      </c>
      <c r="F116" s="22" t="s">
        <v>452</v>
      </c>
      <c r="G116" s="31" t="s">
        <v>487</v>
      </c>
      <c r="H116" s="22" t="s">
        <v>475</v>
      </c>
      <c r="I116" s="22" t="s">
        <v>454</v>
      </c>
      <c r="J116" s="31" t="s">
        <v>715</v>
      </c>
    </row>
    <row r="117" ht="64" customHeight="1" spans="1:10">
      <c r="A117" s="153" t="s">
        <v>716</v>
      </c>
      <c r="B117" s="153" t="s">
        <v>717</v>
      </c>
      <c r="C117" s="22" t="s">
        <v>449</v>
      </c>
      <c r="D117" s="22" t="s">
        <v>450</v>
      </c>
      <c r="E117" s="31" t="s">
        <v>718</v>
      </c>
      <c r="F117" s="22" t="s">
        <v>452</v>
      </c>
      <c r="G117" s="31" t="s">
        <v>86</v>
      </c>
      <c r="H117" s="22" t="s">
        <v>719</v>
      </c>
      <c r="I117" s="22" t="s">
        <v>454</v>
      </c>
      <c r="J117" s="31" t="s">
        <v>621</v>
      </c>
    </row>
    <row r="118" ht="64" customHeight="1" spans="1:10">
      <c r="A118" s="154"/>
      <c r="B118" s="154"/>
      <c r="C118" s="22" t="s">
        <v>449</v>
      </c>
      <c r="D118" s="22" t="s">
        <v>472</v>
      </c>
      <c r="E118" s="31" t="s">
        <v>489</v>
      </c>
      <c r="F118" s="22" t="s">
        <v>452</v>
      </c>
      <c r="G118" s="31" t="s">
        <v>482</v>
      </c>
      <c r="H118" s="22" t="s">
        <v>475</v>
      </c>
      <c r="I118" s="22" t="s">
        <v>454</v>
      </c>
      <c r="J118" s="31" t="s">
        <v>490</v>
      </c>
    </row>
    <row r="119" ht="64" customHeight="1" spans="1:10">
      <c r="A119" s="154"/>
      <c r="B119" s="154"/>
      <c r="C119" s="22" t="s">
        <v>449</v>
      </c>
      <c r="D119" s="22" t="s">
        <v>499</v>
      </c>
      <c r="E119" s="31" t="s">
        <v>720</v>
      </c>
      <c r="F119" s="22" t="s">
        <v>478</v>
      </c>
      <c r="G119" s="31" t="s">
        <v>487</v>
      </c>
      <c r="H119" s="22" t="s">
        <v>475</v>
      </c>
      <c r="I119" s="22" t="s">
        <v>454</v>
      </c>
      <c r="J119" s="31" t="s">
        <v>721</v>
      </c>
    </row>
    <row r="120" ht="64" customHeight="1" spans="1:10">
      <c r="A120" s="154"/>
      <c r="B120" s="154"/>
      <c r="C120" s="22" t="s">
        <v>449</v>
      </c>
      <c r="D120" s="22" t="s">
        <v>508</v>
      </c>
      <c r="E120" s="31" t="s">
        <v>513</v>
      </c>
      <c r="F120" s="22" t="s">
        <v>457</v>
      </c>
      <c r="G120" s="31" t="s">
        <v>88</v>
      </c>
      <c r="H120" s="22" t="s">
        <v>511</v>
      </c>
      <c r="I120" s="22" t="s">
        <v>454</v>
      </c>
      <c r="J120" s="31" t="s">
        <v>722</v>
      </c>
    </row>
    <row r="121" ht="64" customHeight="1" spans="1:10">
      <c r="A121" s="154"/>
      <c r="B121" s="154"/>
      <c r="C121" s="22" t="s">
        <v>521</v>
      </c>
      <c r="D121" s="22" t="s">
        <v>526</v>
      </c>
      <c r="E121" s="31" t="s">
        <v>531</v>
      </c>
      <c r="F121" s="22" t="s">
        <v>452</v>
      </c>
      <c r="G121" s="31" t="s">
        <v>482</v>
      </c>
      <c r="H121" s="22" t="s">
        <v>475</v>
      </c>
      <c r="I121" s="22" t="s">
        <v>454</v>
      </c>
      <c r="J121" s="31" t="s">
        <v>533</v>
      </c>
    </row>
    <row r="122" ht="42.75" customHeight="1" spans="1:10">
      <c r="A122" s="154"/>
      <c r="B122" s="154"/>
      <c r="C122" s="22" t="s">
        <v>521</v>
      </c>
      <c r="D122" s="22" t="s">
        <v>536</v>
      </c>
      <c r="E122" s="31" t="s">
        <v>539</v>
      </c>
      <c r="F122" s="22" t="s">
        <v>457</v>
      </c>
      <c r="G122" s="31" t="s">
        <v>89</v>
      </c>
      <c r="H122" s="22" t="s">
        <v>540</v>
      </c>
      <c r="I122" s="22" t="s">
        <v>454</v>
      </c>
      <c r="J122" s="31" t="s">
        <v>541</v>
      </c>
    </row>
    <row r="123" ht="69" customHeight="1" spans="1:10">
      <c r="A123" s="155"/>
      <c r="B123" s="155"/>
      <c r="C123" s="22" t="s">
        <v>542</v>
      </c>
      <c r="D123" s="22" t="s">
        <v>543</v>
      </c>
      <c r="E123" s="31" t="s">
        <v>544</v>
      </c>
      <c r="F123" s="22" t="s">
        <v>452</v>
      </c>
      <c r="G123" s="31" t="s">
        <v>487</v>
      </c>
      <c r="H123" s="22" t="s">
        <v>475</v>
      </c>
      <c r="I123" s="22" t="s">
        <v>454</v>
      </c>
      <c r="J123" s="31" t="s">
        <v>545</v>
      </c>
    </row>
    <row r="124" ht="42.75" customHeight="1" spans="1:10">
      <c r="A124" s="153" t="s">
        <v>723</v>
      </c>
      <c r="B124" s="153" t="s">
        <v>724</v>
      </c>
      <c r="C124" s="22" t="s">
        <v>449</v>
      </c>
      <c r="D124" s="22" t="s">
        <v>450</v>
      </c>
      <c r="E124" s="31" t="s">
        <v>725</v>
      </c>
      <c r="F124" s="22" t="s">
        <v>452</v>
      </c>
      <c r="G124" s="31" t="s">
        <v>474</v>
      </c>
      <c r="H124" s="22" t="s">
        <v>475</v>
      </c>
      <c r="I124" s="22" t="s">
        <v>454</v>
      </c>
      <c r="J124" s="31" t="s">
        <v>726</v>
      </c>
    </row>
    <row r="125" ht="42.75" customHeight="1" spans="1:10">
      <c r="A125" s="154"/>
      <c r="B125" s="154"/>
      <c r="C125" s="22" t="s">
        <v>449</v>
      </c>
      <c r="D125" s="22" t="s">
        <v>450</v>
      </c>
      <c r="E125" s="31" t="s">
        <v>727</v>
      </c>
      <c r="F125" s="22" t="s">
        <v>452</v>
      </c>
      <c r="G125" s="31" t="s">
        <v>510</v>
      </c>
      <c r="H125" s="22" t="s">
        <v>728</v>
      </c>
      <c r="I125" s="22" t="s">
        <v>454</v>
      </c>
      <c r="J125" s="31" t="s">
        <v>729</v>
      </c>
    </row>
    <row r="126" ht="81" customHeight="1" spans="1:10">
      <c r="A126" s="154"/>
      <c r="B126" s="154"/>
      <c r="C126" s="22" t="s">
        <v>449</v>
      </c>
      <c r="D126" s="22" t="s">
        <v>450</v>
      </c>
      <c r="E126" s="31" t="s">
        <v>730</v>
      </c>
      <c r="F126" s="22" t="s">
        <v>452</v>
      </c>
      <c r="G126" s="31" t="s">
        <v>482</v>
      </c>
      <c r="H126" s="22" t="s">
        <v>475</v>
      </c>
      <c r="I126" s="22" t="s">
        <v>454</v>
      </c>
      <c r="J126" s="31" t="s">
        <v>731</v>
      </c>
    </row>
    <row r="127" ht="42.75" customHeight="1" spans="1:10">
      <c r="A127" s="154"/>
      <c r="B127" s="154"/>
      <c r="C127" s="22" t="s">
        <v>449</v>
      </c>
      <c r="D127" s="22" t="s">
        <v>450</v>
      </c>
      <c r="E127" s="31" t="s">
        <v>732</v>
      </c>
      <c r="F127" s="22" t="s">
        <v>452</v>
      </c>
      <c r="G127" s="31" t="s">
        <v>88</v>
      </c>
      <c r="H127" s="22" t="s">
        <v>733</v>
      </c>
      <c r="I127" s="22" t="s">
        <v>454</v>
      </c>
      <c r="J127" s="31" t="s">
        <v>734</v>
      </c>
    </row>
    <row r="128" ht="42.75" customHeight="1" spans="1:10">
      <c r="A128" s="154"/>
      <c r="B128" s="154"/>
      <c r="C128" s="22" t="s">
        <v>449</v>
      </c>
      <c r="D128" s="22" t="s">
        <v>472</v>
      </c>
      <c r="E128" s="31" t="s">
        <v>735</v>
      </c>
      <c r="F128" s="22" t="s">
        <v>457</v>
      </c>
      <c r="G128" s="31" t="s">
        <v>474</v>
      </c>
      <c r="H128" s="22" t="s">
        <v>475</v>
      </c>
      <c r="I128" s="22" t="s">
        <v>454</v>
      </c>
      <c r="J128" s="31" t="s">
        <v>736</v>
      </c>
    </row>
    <row r="129" ht="70" customHeight="1" spans="1:10">
      <c r="A129" s="154"/>
      <c r="B129" s="154"/>
      <c r="C129" s="22" t="s">
        <v>449</v>
      </c>
      <c r="D129" s="22" t="s">
        <v>472</v>
      </c>
      <c r="E129" s="31" t="s">
        <v>737</v>
      </c>
      <c r="F129" s="22" t="s">
        <v>457</v>
      </c>
      <c r="G129" s="31" t="s">
        <v>510</v>
      </c>
      <c r="H129" s="22" t="s">
        <v>728</v>
      </c>
      <c r="I129" s="22" t="s">
        <v>454</v>
      </c>
      <c r="J129" s="31" t="s">
        <v>738</v>
      </c>
    </row>
    <row r="130" ht="42.75" customHeight="1" spans="1:10">
      <c r="A130" s="154"/>
      <c r="B130" s="154"/>
      <c r="C130" s="22" t="s">
        <v>449</v>
      </c>
      <c r="D130" s="22" t="s">
        <v>472</v>
      </c>
      <c r="E130" s="31" t="s">
        <v>739</v>
      </c>
      <c r="F130" s="22" t="s">
        <v>452</v>
      </c>
      <c r="G130" s="31" t="s">
        <v>487</v>
      </c>
      <c r="H130" s="22" t="s">
        <v>475</v>
      </c>
      <c r="I130" s="22" t="s">
        <v>454</v>
      </c>
      <c r="J130" s="31" t="s">
        <v>740</v>
      </c>
    </row>
    <row r="131" ht="42.75" customHeight="1" spans="1:10">
      <c r="A131" s="154"/>
      <c r="B131" s="154"/>
      <c r="C131" s="22" t="s">
        <v>449</v>
      </c>
      <c r="D131" s="22" t="s">
        <v>472</v>
      </c>
      <c r="E131" s="31" t="s">
        <v>741</v>
      </c>
      <c r="F131" s="22" t="s">
        <v>457</v>
      </c>
      <c r="G131" s="31" t="s">
        <v>88</v>
      </c>
      <c r="H131" s="22" t="s">
        <v>733</v>
      </c>
      <c r="I131" s="22" t="s">
        <v>454</v>
      </c>
      <c r="J131" s="31" t="s">
        <v>742</v>
      </c>
    </row>
    <row r="132" ht="42.75" customHeight="1" spans="1:10">
      <c r="A132" s="154"/>
      <c r="B132" s="154"/>
      <c r="C132" s="22" t="s">
        <v>449</v>
      </c>
      <c r="D132" s="22" t="s">
        <v>472</v>
      </c>
      <c r="E132" s="31" t="s">
        <v>743</v>
      </c>
      <c r="F132" s="22" t="s">
        <v>457</v>
      </c>
      <c r="G132" s="31" t="s">
        <v>90</v>
      </c>
      <c r="H132" s="22" t="s">
        <v>666</v>
      </c>
      <c r="I132" s="22" t="s">
        <v>454</v>
      </c>
      <c r="J132" s="31" t="s">
        <v>744</v>
      </c>
    </row>
    <row r="133" ht="42.75" customHeight="1" spans="1:10">
      <c r="A133" s="154"/>
      <c r="B133" s="154"/>
      <c r="C133" s="22" t="s">
        <v>449</v>
      </c>
      <c r="D133" s="22" t="s">
        <v>499</v>
      </c>
      <c r="E133" s="31" t="s">
        <v>745</v>
      </c>
      <c r="F133" s="22" t="s">
        <v>457</v>
      </c>
      <c r="G133" s="31" t="s">
        <v>746</v>
      </c>
      <c r="H133" s="22" t="s">
        <v>540</v>
      </c>
      <c r="I133" s="22" t="s">
        <v>454</v>
      </c>
      <c r="J133" s="31" t="s">
        <v>747</v>
      </c>
    </row>
    <row r="134" ht="42.75" customHeight="1" spans="1:10">
      <c r="A134" s="154"/>
      <c r="B134" s="154"/>
      <c r="C134" s="22" t="s">
        <v>449</v>
      </c>
      <c r="D134" s="22" t="s">
        <v>499</v>
      </c>
      <c r="E134" s="31" t="s">
        <v>748</v>
      </c>
      <c r="F134" s="22" t="s">
        <v>457</v>
      </c>
      <c r="G134" s="31" t="s">
        <v>510</v>
      </c>
      <c r="H134" s="22" t="s">
        <v>728</v>
      </c>
      <c r="I134" s="22" t="s">
        <v>454</v>
      </c>
      <c r="J134" s="31" t="s">
        <v>749</v>
      </c>
    </row>
    <row r="135" ht="42.75" customHeight="1" spans="1:10">
      <c r="A135" s="154"/>
      <c r="B135" s="154"/>
      <c r="C135" s="22" t="s">
        <v>449</v>
      </c>
      <c r="D135" s="22" t="s">
        <v>499</v>
      </c>
      <c r="E135" s="31" t="s">
        <v>750</v>
      </c>
      <c r="F135" s="22" t="s">
        <v>457</v>
      </c>
      <c r="G135" s="31" t="s">
        <v>85</v>
      </c>
      <c r="H135" s="22" t="s">
        <v>540</v>
      </c>
      <c r="I135" s="22" t="s">
        <v>454</v>
      </c>
      <c r="J135" s="31" t="s">
        <v>751</v>
      </c>
    </row>
    <row r="136" ht="42.75" customHeight="1" spans="1:10">
      <c r="A136" s="154"/>
      <c r="B136" s="154"/>
      <c r="C136" s="22" t="s">
        <v>449</v>
      </c>
      <c r="D136" s="22" t="s">
        <v>499</v>
      </c>
      <c r="E136" s="31" t="s">
        <v>752</v>
      </c>
      <c r="F136" s="22" t="s">
        <v>457</v>
      </c>
      <c r="G136" s="31" t="s">
        <v>90</v>
      </c>
      <c r="H136" s="22" t="s">
        <v>666</v>
      </c>
      <c r="I136" s="22" t="s">
        <v>454</v>
      </c>
      <c r="J136" s="31" t="s">
        <v>753</v>
      </c>
    </row>
    <row r="137" ht="42.75" customHeight="1" spans="1:10">
      <c r="A137" s="154"/>
      <c r="B137" s="154"/>
      <c r="C137" s="22" t="s">
        <v>449</v>
      </c>
      <c r="D137" s="22" t="s">
        <v>508</v>
      </c>
      <c r="E137" s="31" t="s">
        <v>754</v>
      </c>
      <c r="F137" s="22" t="s">
        <v>457</v>
      </c>
      <c r="G137" s="31" t="s">
        <v>755</v>
      </c>
      <c r="H137" s="22" t="s">
        <v>511</v>
      </c>
      <c r="I137" s="22" t="s">
        <v>454</v>
      </c>
      <c r="J137" s="31" t="s">
        <v>756</v>
      </c>
    </row>
    <row r="138" ht="42.75" customHeight="1" spans="1:10">
      <c r="A138" s="154"/>
      <c r="B138" s="154"/>
      <c r="C138" s="22" t="s">
        <v>521</v>
      </c>
      <c r="D138" s="22" t="s">
        <v>522</v>
      </c>
      <c r="E138" s="31" t="s">
        <v>757</v>
      </c>
      <c r="F138" s="22" t="s">
        <v>457</v>
      </c>
      <c r="G138" s="31" t="s">
        <v>474</v>
      </c>
      <c r="H138" s="22" t="s">
        <v>475</v>
      </c>
      <c r="I138" s="22" t="s">
        <v>467</v>
      </c>
      <c r="J138" s="31" t="s">
        <v>758</v>
      </c>
    </row>
    <row r="139" ht="42.75" customHeight="1" spans="1:10">
      <c r="A139" s="154"/>
      <c r="B139" s="154"/>
      <c r="C139" s="22" t="s">
        <v>521</v>
      </c>
      <c r="D139" s="22" t="s">
        <v>526</v>
      </c>
      <c r="E139" s="31" t="s">
        <v>759</v>
      </c>
      <c r="F139" s="22" t="s">
        <v>457</v>
      </c>
      <c r="G139" s="31" t="s">
        <v>85</v>
      </c>
      <c r="H139" s="22" t="s">
        <v>540</v>
      </c>
      <c r="I139" s="22" t="s">
        <v>467</v>
      </c>
      <c r="J139" s="31" t="s">
        <v>760</v>
      </c>
    </row>
    <row r="140" ht="42.75" customHeight="1" spans="1:10">
      <c r="A140" s="155"/>
      <c r="B140" s="155"/>
      <c r="C140" s="22" t="s">
        <v>542</v>
      </c>
      <c r="D140" s="22" t="s">
        <v>543</v>
      </c>
      <c r="E140" s="31" t="s">
        <v>761</v>
      </c>
      <c r="F140" s="22" t="s">
        <v>457</v>
      </c>
      <c r="G140" s="31" t="s">
        <v>487</v>
      </c>
      <c r="H140" s="22" t="s">
        <v>475</v>
      </c>
      <c r="I140" s="22" t="s">
        <v>467</v>
      </c>
      <c r="J140" s="31" t="s">
        <v>762</v>
      </c>
    </row>
    <row r="141" ht="42.75" customHeight="1" spans="1:10">
      <c r="A141" s="153" t="s">
        <v>763</v>
      </c>
      <c r="B141" s="153" t="s">
        <v>764</v>
      </c>
      <c r="C141" s="22" t="s">
        <v>449</v>
      </c>
      <c r="D141" s="22" t="s">
        <v>472</v>
      </c>
      <c r="E141" s="31" t="s">
        <v>765</v>
      </c>
      <c r="F141" s="22" t="s">
        <v>478</v>
      </c>
      <c r="G141" s="31" t="s">
        <v>482</v>
      </c>
      <c r="H141" s="22" t="s">
        <v>475</v>
      </c>
      <c r="I141" s="22" t="s">
        <v>454</v>
      </c>
      <c r="J141" s="31" t="s">
        <v>766</v>
      </c>
    </row>
    <row r="142" ht="42.75" customHeight="1" spans="1:10">
      <c r="A142" s="154"/>
      <c r="B142" s="154"/>
      <c r="C142" s="22" t="s">
        <v>521</v>
      </c>
      <c r="D142" s="22" t="s">
        <v>526</v>
      </c>
      <c r="E142" s="31" t="s">
        <v>767</v>
      </c>
      <c r="F142" s="22" t="s">
        <v>457</v>
      </c>
      <c r="G142" s="31" t="s">
        <v>85</v>
      </c>
      <c r="H142" s="22" t="s">
        <v>768</v>
      </c>
      <c r="I142" s="22" t="s">
        <v>454</v>
      </c>
      <c r="J142" s="31" t="s">
        <v>769</v>
      </c>
    </row>
    <row r="143" ht="47" customHeight="1" spans="1:10">
      <c r="A143" s="154"/>
      <c r="B143" s="154"/>
      <c r="C143" s="22" t="s">
        <v>521</v>
      </c>
      <c r="D143" s="22" t="s">
        <v>526</v>
      </c>
      <c r="E143" s="31" t="s">
        <v>770</v>
      </c>
      <c r="F143" s="22" t="s">
        <v>452</v>
      </c>
      <c r="G143" s="31" t="s">
        <v>771</v>
      </c>
      <c r="H143" s="22" t="s">
        <v>772</v>
      </c>
      <c r="I143" s="22" t="s">
        <v>454</v>
      </c>
      <c r="J143" s="31" t="s">
        <v>773</v>
      </c>
    </row>
    <row r="144" ht="57" customHeight="1" spans="1:10">
      <c r="A144" s="155"/>
      <c r="B144" s="155"/>
      <c r="C144" s="22" t="s">
        <v>542</v>
      </c>
      <c r="D144" s="22" t="s">
        <v>543</v>
      </c>
      <c r="E144" s="31" t="s">
        <v>544</v>
      </c>
      <c r="F144" s="22" t="s">
        <v>457</v>
      </c>
      <c r="G144" s="31" t="s">
        <v>487</v>
      </c>
      <c r="H144" s="22" t="s">
        <v>475</v>
      </c>
      <c r="I144" s="22" t="s">
        <v>467</v>
      </c>
      <c r="J144" s="31" t="s">
        <v>545</v>
      </c>
    </row>
    <row r="145" ht="42.75" customHeight="1" spans="1:10">
      <c r="A145" s="153" t="s">
        <v>774</v>
      </c>
      <c r="B145" s="153" t="s">
        <v>775</v>
      </c>
      <c r="C145" s="22" t="s">
        <v>449</v>
      </c>
      <c r="D145" s="22" t="s">
        <v>472</v>
      </c>
      <c r="E145" s="31" t="s">
        <v>590</v>
      </c>
      <c r="F145" s="22" t="s">
        <v>452</v>
      </c>
      <c r="G145" s="31" t="s">
        <v>482</v>
      </c>
      <c r="H145" s="22" t="s">
        <v>475</v>
      </c>
      <c r="I145" s="22" t="s">
        <v>454</v>
      </c>
      <c r="J145" s="31" t="s">
        <v>776</v>
      </c>
    </row>
    <row r="146" ht="42.75" customHeight="1" spans="1:10">
      <c r="A146" s="154"/>
      <c r="B146" s="154"/>
      <c r="C146" s="22" t="s">
        <v>449</v>
      </c>
      <c r="D146" s="22" t="s">
        <v>508</v>
      </c>
      <c r="E146" s="31" t="s">
        <v>592</v>
      </c>
      <c r="F146" s="22" t="s">
        <v>478</v>
      </c>
      <c r="G146" s="31" t="s">
        <v>777</v>
      </c>
      <c r="H146" s="22" t="s">
        <v>511</v>
      </c>
      <c r="I146" s="22" t="s">
        <v>454</v>
      </c>
      <c r="J146" s="31" t="s">
        <v>778</v>
      </c>
    </row>
    <row r="147" ht="42.75" customHeight="1" spans="1:10">
      <c r="A147" s="154"/>
      <c r="B147" s="154"/>
      <c r="C147" s="22" t="s">
        <v>521</v>
      </c>
      <c r="D147" s="22" t="s">
        <v>526</v>
      </c>
      <c r="E147" s="31" t="s">
        <v>779</v>
      </c>
      <c r="F147" s="22" t="s">
        <v>457</v>
      </c>
      <c r="G147" s="31" t="s">
        <v>479</v>
      </c>
      <c r="H147" s="22" t="s">
        <v>673</v>
      </c>
      <c r="I147" s="22" t="s">
        <v>454</v>
      </c>
      <c r="J147" s="31" t="s">
        <v>780</v>
      </c>
    </row>
    <row r="148" ht="42.75" customHeight="1" spans="1:10">
      <c r="A148" s="154"/>
      <c r="B148" s="154"/>
      <c r="C148" s="22" t="s">
        <v>521</v>
      </c>
      <c r="D148" s="22" t="s">
        <v>581</v>
      </c>
      <c r="E148" s="31" t="s">
        <v>781</v>
      </c>
      <c r="F148" s="22" t="s">
        <v>457</v>
      </c>
      <c r="G148" s="31" t="s">
        <v>782</v>
      </c>
      <c r="H148" s="22" t="s">
        <v>540</v>
      </c>
      <c r="I148" s="22" t="s">
        <v>467</v>
      </c>
      <c r="J148" s="31" t="s">
        <v>783</v>
      </c>
    </row>
    <row r="149" ht="42.75" customHeight="1" spans="1:10">
      <c r="A149" s="155"/>
      <c r="B149" s="155"/>
      <c r="C149" s="22" t="s">
        <v>542</v>
      </c>
      <c r="D149" s="22" t="s">
        <v>543</v>
      </c>
      <c r="E149" s="31" t="s">
        <v>599</v>
      </c>
      <c r="F149" s="22" t="s">
        <v>452</v>
      </c>
      <c r="G149" s="31" t="s">
        <v>487</v>
      </c>
      <c r="H149" s="22" t="s">
        <v>475</v>
      </c>
      <c r="I149" s="22" t="s">
        <v>454</v>
      </c>
      <c r="J149" s="31" t="s">
        <v>784</v>
      </c>
    </row>
    <row r="150" ht="42.75" customHeight="1" spans="1:10">
      <c r="A150" s="153" t="s">
        <v>785</v>
      </c>
      <c r="B150" s="153" t="s">
        <v>786</v>
      </c>
      <c r="C150" s="22" t="s">
        <v>449</v>
      </c>
      <c r="D150" s="22" t="s">
        <v>450</v>
      </c>
      <c r="E150" s="31" t="s">
        <v>718</v>
      </c>
      <c r="F150" s="22" t="s">
        <v>452</v>
      </c>
      <c r="G150" s="31" t="s">
        <v>91</v>
      </c>
      <c r="H150" s="22" t="s">
        <v>768</v>
      </c>
      <c r="I150" s="22" t="s">
        <v>454</v>
      </c>
      <c r="J150" s="31" t="s">
        <v>621</v>
      </c>
    </row>
    <row r="151" ht="51" customHeight="1" spans="1:10">
      <c r="A151" s="154"/>
      <c r="B151" s="154"/>
      <c r="C151" s="22" t="s">
        <v>449</v>
      </c>
      <c r="D151" s="22" t="s">
        <v>472</v>
      </c>
      <c r="E151" s="31" t="s">
        <v>590</v>
      </c>
      <c r="F151" s="22" t="s">
        <v>478</v>
      </c>
      <c r="G151" s="31" t="s">
        <v>487</v>
      </c>
      <c r="H151" s="22" t="s">
        <v>475</v>
      </c>
      <c r="I151" s="22" t="s">
        <v>454</v>
      </c>
      <c r="J151" s="31" t="s">
        <v>787</v>
      </c>
    </row>
    <row r="152" ht="53" customHeight="1" spans="1:10">
      <c r="A152" s="154"/>
      <c r="B152" s="154"/>
      <c r="C152" s="22" t="s">
        <v>449</v>
      </c>
      <c r="D152" s="22" t="s">
        <v>499</v>
      </c>
      <c r="E152" s="31" t="s">
        <v>502</v>
      </c>
      <c r="F152" s="22" t="s">
        <v>452</v>
      </c>
      <c r="G152" s="31" t="s">
        <v>482</v>
      </c>
      <c r="H152" s="22" t="s">
        <v>475</v>
      </c>
      <c r="I152" s="22" t="s">
        <v>454</v>
      </c>
      <c r="J152" s="31" t="s">
        <v>503</v>
      </c>
    </row>
    <row r="153" ht="42.75" customHeight="1" spans="1:10">
      <c r="A153" s="154"/>
      <c r="B153" s="154"/>
      <c r="C153" s="22" t="s">
        <v>449</v>
      </c>
      <c r="D153" s="22" t="s">
        <v>508</v>
      </c>
      <c r="E153" s="31" t="s">
        <v>513</v>
      </c>
      <c r="F153" s="22" t="s">
        <v>457</v>
      </c>
      <c r="G153" s="31" t="s">
        <v>788</v>
      </c>
      <c r="H153" s="22" t="s">
        <v>511</v>
      </c>
      <c r="I153" s="22" t="s">
        <v>454</v>
      </c>
      <c r="J153" s="31" t="s">
        <v>722</v>
      </c>
    </row>
    <row r="154" ht="56" customHeight="1" spans="1:10">
      <c r="A154" s="154"/>
      <c r="B154" s="154"/>
      <c r="C154" s="22" t="s">
        <v>521</v>
      </c>
      <c r="D154" s="22" t="s">
        <v>526</v>
      </c>
      <c r="E154" s="31" t="s">
        <v>534</v>
      </c>
      <c r="F154" s="22" t="s">
        <v>452</v>
      </c>
      <c r="G154" s="31" t="s">
        <v>482</v>
      </c>
      <c r="H154" s="22" t="s">
        <v>475</v>
      </c>
      <c r="I154" s="22" t="s">
        <v>454</v>
      </c>
      <c r="J154" s="31" t="s">
        <v>535</v>
      </c>
    </row>
    <row r="155" ht="63" customHeight="1" spans="1:10">
      <c r="A155" s="155"/>
      <c r="B155" s="155"/>
      <c r="C155" s="22" t="s">
        <v>542</v>
      </c>
      <c r="D155" s="22" t="s">
        <v>543</v>
      </c>
      <c r="E155" s="31" t="s">
        <v>544</v>
      </c>
      <c r="F155" s="22" t="s">
        <v>452</v>
      </c>
      <c r="G155" s="31" t="s">
        <v>482</v>
      </c>
      <c r="H155" s="22" t="s">
        <v>475</v>
      </c>
      <c r="I155" s="22" t="s">
        <v>454</v>
      </c>
      <c r="J155" s="31" t="s">
        <v>545</v>
      </c>
    </row>
    <row r="156" ht="42.75" customHeight="1" spans="1:10">
      <c r="A156" s="153" t="s">
        <v>789</v>
      </c>
      <c r="B156" s="153" t="s">
        <v>790</v>
      </c>
      <c r="C156" s="22" t="s">
        <v>449</v>
      </c>
      <c r="D156" s="22" t="s">
        <v>472</v>
      </c>
      <c r="E156" s="31" t="s">
        <v>590</v>
      </c>
      <c r="F156" s="22" t="s">
        <v>452</v>
      </c>
      <c r="G156" s="31" t="s">
        <v>482</v>
      </c>
      <c r="H156" s="22" t="s">
        <v>475</v>
      </c>
      <c r="I156" s="22" t="s">
        <v>454</v>
      </c>
      <c r="J156" s="31" t="s">
        <v>791</v>
      </c>
    </row>
    <row r="157" ht="42.75" customHeight="1" spans="1:10">
      <c r="A157" s="154"/>
      <c r="B157" s="154"/>
      <c r="C157" s="22" t="s">
        <v>449</v>
      </c>
      <c r="D157" s="22" t="s">
        <v>499</v>
      </c>
      <c r="E157" s="31" t="s">
        <v>792</v>
      </c>
      <c r="F157" s="22" t="s">
        <v>478</v>
      </c>
      <c r="G157" s="31" t="s">
        <v>85</v>
      </c>
      <c r="H157" s="22" t="s">
        <v>540</v>
      </c>
      <c r="I157" s="22" t="s">
        <v>454</v>
      </c>
      <c r="J157" s="31" t="s">
        <v>793</v>
      </c>
    </row>
    <row r="158" ht="42.75" customHeight="1" spans="1:10">
      <c r="A158" s="154"/>
      <c r="B158" s="154"/>
      <c r="C158" s="22" t="s">
        <v>521</v>
      </c>
      <c r="D158" s="22" t="s">
        <v>526</v>
      </c>
      <c r="E158" s="31" t="s">
        <v>779</v>
      </c>
      <c r="F158" s="22" t="s">
        <v>457</v>
      </c>
      <c r="G158" s="31" t="s">
        <v>479</v>
      </c>
      <c r="H158" s="22" t="s">
        <v>673</v>
      </c>
      <c r="I158" s="22" t="s">
        <v>454</v>
      </c>
      <c r="J158" s="31" t="s">
        <v>780</v>
      </c>
    </row>
    <row r="159" ht="42.75" customHeight="1" spans="1:10">
      <c r="A159" s="154"/>
      <c r="B159" s="154"/>
      <c r="C159" s="22" t="s">
        <v>521</v>
      </c>
      <c r="D159" s="22" t="s">
        <v>581</v>
      </c>
      <c r="E159" s="31" t="s">
        <v>781</v>
      </c>
      <c r="F159" s="22" t="s">
        <v>457</v>
      </c>
      <c r="G159" s="31" t="s">
        <v>794</v>
      </c>
      <c r="H159" s="22" t="s">
        <v>540</v>
      </c>
      <c r="I159" s="22" t="s">
        <v>467</v>
      </c>
      <c r="J159" s="31" t="s">
        <v>795</v>
      </c>
    </row>
    <row r="160" ht="42.75" customHeight="1" spans="1:10">
      <c r="A160" s="155"/>
      <c r="B160" s="155"/>
      <c r="C160" s="22" t="s">
        <v>542</v>
      </c>
      <c r="D160" s="22" t="s">
        <v>543</v>
      </c>
      <c r="E160" s="31" t="s">
        <v>599</v>
      </c>
      <c r="F160" s="22" t="s">
        <v>452</v>
      </c>
      <c r="G160" s="31" t="s">
        <v>487</v>
      </c>
      <c r="H160" s="22" t="s">
        <v>475</v>
      </c>
      <c r="I160" s="22" t="s">
        <v>454</v>
      </c>
      <c r="J160" s="31" t="s">
        <v>784</v>
      </c>
    </row>
    <row r="161" ht="42.75" customHeight="1" spans="1:10">
      <c r="A161" s="153" t="s">
        <v>796</v>
      </c>
      <c r="B161" s="153" t="s">
        <v>797</v>
      </c>
      <c r="C161" s="22" t="s">
        <v>449</v>
      </c>
      <c r="D161" s="22" t="s">
        <v>450</v>
      </c>
      <c r="E161" s="31" t="s">
        <v>798</v>
      </c>
      <c r="F161" s="22" t="s">
        <v>457</v>
      </c>
      <c r="G161" s="31" t="s">
        <v>90</v>
      </c>
      <c r="H161" s="22" t="s">
        <v>673</v>
      </c>
      <c r="I161" s="22" t="s">
        <v>454</v>
      </c>
      <c r="J161" s="31" t="s">
        <v>799</v>
      </c>
    </row>
    <row r="162" ht="42.75" customHeight="1" spans="1:10">
      <c r="A162" s="154"/>
      <c r="B162" s="154"/>
      <c r="C162" s="22" t="s">
        <v>449</v>
      </c>
      <c r="D162" s="22" t="s">
        <v>472</v>
      </c>
      <c r="E162" s="31" t="s">
        <v>800</v>
      </c>
      <c r="F162" s="22" t="s">
        <v>452</v>
      </c>
      <c r="G162" s="31" t="s">
        <v>474</v>
      </c>
      <c r="H162" s="22" t="s">
        <v>475</v>
      </c>
      <c r="I162" s="22" t="s">
        <v>454</v>
      </c>
      <c r="J162" s="31" t="s">
        <v>799</v>
      </c>
    </row>
    <row r="163" ht="42.75" customHeight="1" spans="1:10">
      <c r="A163" s="154"/>
      <c r="B163" s="154"/>
      <c r="C163" s="22" t="s">
        <v>449</v>
      </c>
      <c r="D163" s="22" t="s">
        <v>499</v>
      </c>
      <c r="E163" s="31" t="s">
        <v>801</v>
      </c>
      <c r="F163" s="22" t="s">
        <v>452</v>
      </c>
      <c r="G163" s="31" t="s">
        <v>474</v>
      </c>
      <c r="H163" s="22" t="s">
        <v>475</v>
      </c>
      <c r="I163" s="22" t="s">
        <v>454</v>
      </c>
      <c r="J163" s="31" t="s">
        <v>799</v>
      </c>
    </row>
    <row r="164" ht="42.75" customHeight="1" spans="1:10">
      <c r="A164" s="154"/>
      <c r="B164" s="154"/>
      <c r="C164" s="22" t="s">
        <v>449</v>
      </c>
      <c r="D164" s="22" t="s">
        <v>508</v>
      </c>
      <c r="E164" s="31" t="s">
        <v>802</v>
      </c>
      <c r="F164" s="22" t="s">
        <v>452</v>
      </c>
      <c r="G164" s="31" t="s">
        <v>474</v>
      </c>
      <c r="H164" s="22" t="s">
        <v>475</v>
      </c>
      <c r="I164" s="22" t="s">
        <v>454</v>
      </c>
      <c r="J164" s="31" t="s">
        <v>799</v>
      </c>
    </row>
    <row r="165" ht="42.75" customHeight="1" spans="1:10">
      <c r="A165" s="154"/>
      <c r="B165" s="154"/>
      <c r="C165" s="22" t="s">
        <v>521</v>
      </c>
      <c r="D165" s="22" t="s">
        <v>526</v>
      </c>
      <c r="E165" s="31" t="s">
        <v>803</v>
      </c>
      <c r="F165" s="22" t="s">
        <v>457</v>
      </c>
      <c r="G165" s="31" t="s">
        <v>803</v>
      </c>
      <c r="H165" s="22" t="s">
        <v>768</v>
      </c>
      <c r="I165" s="22" t="s">
        <v>467</v>
      </c>
      <c r="J165" s="31" t="s">
        <v>799</v>
      </c>
    </row>
    <row r="166" ht="42.75" customHeight="1" spans="1:10">
      <c r="A166" s="154"/>
      <c r="B166" s="154"/>
      <c r="C166" s="22" t="s">
        <v>521</v>
      </c>
      <c r="D166" s="22" t="s">
        <v>581</v>
      </c>
      <c r="E166" s="31" t="s">
        <v>804</v>
      </c>
      <c r="F166" s="22" t="s">
        <v>457</v>
      </c>
      <c r="G166" s="31" t="s">
        <v>805</v>
      </c>
      <c r="H166" s="22" t="s">
        <v>768</v>
      </c>
      <c r="I166" s="22" t="s">
        <v>467</v>
      </c>
      <c r="J166" s="31" t="s">
        <v>799</v>
      </c>
    </row>
    <row r="167" ht="42.75" customHeight="1" spans="1:10">
      <c r="A167" s="155"/>
      <c r="B167" s="155"/>
      <c r="C167" s="22" t="s">
        <v>542</v>
      </c>
      <c r="D167" s="22" t="s">
        <v>543</v>
      </c>
      <c r="E167" s="31" t="s">
        <v>715</v>
      </c>
      <c r="F167" s="22" t="s">
        <v>452</v>
      </c>
      <c r="G167" s="31" t="s">
        <v>482</v>
      </c>
      <c r="H167" s="22" t="s">
        <v>475</v>
      </c>
      <c r="I167" s="22" t="s">
        <v>454</v>
      </c>
      <c r="J167" s="31" t="s">
        <v>799</v>
      </c>
    </row>
    <row r="168" ht="42.75" customHeight="1" spans="1:10">
      <c r="A168" s="153" t="s">
        <v>806</v>
      </c>
      <c r="B168" s="153" t="s">
        <v>807</v>
      </c>
      <c r="C168" s="22" t="s">
        <v>449</v>
      </c>
      <c r="D168" s="22" t="s">
        <v>472</v>
      </c>
      <c r="E168" s="31" t="s">
        <v>808</v>
      </c>
      <c r="F168" s="22" t="s">
        <v>457</v>
      </c>
      <c r="G168" s="31" t="s">
        <v>482</v>
      </c>
      <c r="H168" s="22" t="s">
        <v>475</v>
      </c>
      <c r="I168" s="22" t="s">
        <v>454</v>
      </c>
      <c r="J168" s="31" t="s">
        <v>809</v>
      </c>
    </row>
    <row r="169" ht="42.75" customHeight="1" spans="1:10">
      <c r="A169" s="154"/>
      <c r="B169" s="154"/>
      <c r="C169" s="22" t="s">
        <v>521</v>
      </c>
      <c r="D169" s="22" t="s">
        <v>526</v>
      </c>
      <c r="E169" s="31" t="s">
        <v>810</v>
      </c>
      <c r="F169" s="22" t="s">
        <v>457</v>
      </c>
      <c r="G169" s="31" t="s">
        <v>85</v>
      </c>
      <c r="H169" s="22" t="s">
        <v>768</v>
      </c>
      <c r="I169" s="22" t="s">
        <v>454</v>
      </c>
      <c r="J169" s="31" t="s">
        <v>811</v>
      </c>
    </row>
    <row r="170" ht="42.75" customHeight="1" spans="1:10">
      <c r="A170" s="154"/>
      <c r="B170" s="154"/>
      <c r="C170" s="22" t="s">
        <v>521</v>
      </c>
      <c r="D170" s="22" t="s">
        <v>526</v>
      </c>
      <c r="E170" s="31" t="s">
        <v>812</v>
      </c>
      <c r="F170" s="22" t="s">
        <v>452</v>
      </c>
      <c r="G170" s="31" t="s">
        <v>813</v>
      </c>
      <c r="H170" s="22" t="s">
        <v>772</v>
      </c>
      <c r="I170" s="22" t="s">
        <v>454</v>
      </c>
      <c r="J170" s="31" t="s">
        <v>814</v>
      </c>
    </row>
    <row r="171" ht="67" customHeight="1" spans="1:10">
      <c r="A171" s="155"/>
      <c r="B171" s="155"/>
      <c r="C171" s="22" t="s">
        <v>542</v>
      </c>
      <c r="D171" s="22" t="s">
        <v>543</v>
      </c>
      <c r="E171" s="31" t="s">
        <v>544</v>
      </c>
      <c r="F171" s="22" t="s">
        <v>457</v>
      </c>
      <c r="G171" s="31" t="s">
        <v>487</v>
      </c>
      <c r="H171" s="22" t="s">
        <v>475</v>
      </c>
      <c r="I171" s="22" t="s">
        <v>467</v>
      </c>
      <c r="J171" s="31" t="s">
        <v>545</v>
      </c>
    </row>
    <row r="172" ht="42.75" customHeight="1" spans="1:10">
      <c r="A172" s="153" t="s">
        <v>815</v>
      </c>
      <c r="B172" s="153" t="s">
        <v>816</v>
      </c>
      <c r="C172" s="22" t="s">
        <v>449</v>
      </c>
      <c r="D172" s="22" t="s">
        <v>450</v>
      </c>
      <c r="E172" s="31" t="s">
        <v>817</v>
      </c>
      <c r="F172" s="22" t="s">
        <v>457</v>
      </c>
      <c r="G172" s="31" t="s">
        <v>818</v>
      </c>
      <c r="H172" s="22" t="s">
        <v>819</v>
      </c>
      <c r="I172" s="22" t="s">
        <v>454</v>
      </c>
      <c r="J172" s="31" t="s">
        <v>820</v>
      </c>
    </row>
    <row r="173" ht="42.75" customHeight="1" spans="1:10">
      <c r="A173" s="154"/>
      <c r="B173" s="154"/>
      <c r="C173" s="22" t="s">
        <v>449</v>
      </c>
      <c r="D173" s="22" t="s">
        <v>472</v>
      </c>
      <c r="E173" s="31" t="s">
        <v>821</v>
      </c>
      <c r="F173" s="22" t="s">
        <v>457</v>
      </c>
      <c r="G173" s="31" t="s">
        <v>822</v>
      </c>
      <c r="H173" s="22" t="s">
        <v>475</v>
      </c>
      <c r="I173" s="22" t="s">
        <v>454</v>
      </c>
      <c r="J173" s="31" t="s">
        <v>822</v>
      </c>
    </row>
    <row r="174" ht="42.75" customHeight="1" spans="1:10">
      <c r="A174" s="154"/>
      <c r="B174" s="154"/>
      <c r="C174" s="22" t="s">
        <v>449</v>
      </c>
      <c r="D174" s="22" t="s">
        <v>499</v>
      </c>
      <c r="E174" s="31" t="s">
        <v>823</v>
      </c>
      <c r="F174" s="22" t="s">
        <v>457</v>
      </c>
      <c r="G174" s="31" t="s">
        <v>824</v>
      </c>
      <c r="H174" s="22" t="s">
        <v>475</v>
      </c>
      <c r="I174" s="22" t="s">
        <v>454</v>
      </c>
      <c r="J174" s="31" t="s">
        <v>824</v>
      </c>
    </row>
    <row r="175" ht="42.75" customHeight="1" spans="1:10">
      <c r="A175" s="154"/>
      <c r="B175" s="154"/>
      <c r="C175" s="22" t="s">
        <v>449</v>
      </c>
      <c r="D175" s="22" t="s">
        <v>508</v>
      </c>
      <c r="E175" s="31" t="s">
        <v>825</v>
      </c>
      <c r="F175" s="22" t="s">
        <v>457</v>
      </c>
      <c r="G175" s="31" t="s">
        <v>826</v>
      </c>
      <c r="H175" s="22" t="s">
        <v>511</v>
      </c>
      <c r="I175" s="22" t="s">
        <v>454</v>
      </c>
      <c r="J175" s="31" t="s">
        <v>826</v>
      </c>
    </row>
    <row r="176" ht="42.75" customHeight="1" spans="1:10">
      <c r="A176" s="154"/>
      <c r="B176" s="154"/>
      <c r="C176" s="22" t="s">
        <v>521</v>
      </c>
      <c r="D176" s="22" t="s">
        <v>526</v>
      </c>
      <c r="E176" s="31" t="s">
        <v>827</v>
      </c>
      <c r="F176" s="22" t="s">
        <v>457</v>
      </c>
      <c r="G176" s="31" t="s">
        <v>828</v>
      </c>
      <c r="H176" s="22" t="s">
        <v>475</v>
      </c>
      <c r="I176" s="22" t="s">
        <v>454</v>
      </c>
      <c r="J176" s="31" t="s">
        <v>828</v>
      </c>
    </row>
    <row r="177" ht="42.75" customHeight="1" spans="1:10">
      <c r="A177" s="154"/>
      <c r="B177" s="154"/>
      <c r="C177" s="22" t="s">
        <v>521</v>
      </c>
      <c r="D177" s="22" t="s">
        <v>581</v>
      </c>
      <c r="E177" s="31" t="s">
        <v>829</v>
      </c>
      <c r="F177" s="22" t="s">
        <v>457</v>
      </c>
      <c r="G177" s="31" t="s">
        <v>830</v>
      </c>
      <c r="H177" s="22" t="s">
        <v>475</v>
      </c>
      <c r="I177" s="22" t="s">
        <v>454</v>
      </c>
      <c r="J177" s="31" t="s">
        <v>830</v>
      </c>
    </row>
    <row r="178" ht="42.75" customHeight="1" spans="1:10">
      <c r="A178" s="154"/>
      <c r="B178" s="154"/>
      <c r="C178" s="22" t="s">
        <v>521</v>
      </c>
      <c r="D178" s="22" t="s">
        <v>536</v>
      </c>
      <c r="E178" s="31" t="s">
        <v>831</v>
      </c>
      <c r="F178" s="22" t="s">
        <v>457</v>
      </c>
      <c r="G178" s="31" t="s">
        <v>832</v>
      </c>
      <c r="H178" s="22" t="s">
        <v>475</v>
      </c>
      <c r="I178" s="22" t="s">
        <v>454</v>
      </c>
      <c r="J178" s="31" t="s">
        <v>833</v>
      </c>
    </row>
    <row r="179" ht="42.75" customHeight="1" spans="1:10">
      <c r="A179" s="155"/>
      <c r="B179" s="155"/>
      <c r="C179" s="22" t="s">
        <v>542</v>
      </c>
      <c r="D179" s="22" t="s">
        <v>543</v>
      </c>
      <c r="E179" s="31" t="s">
        <v>834</v>
      </c>
      <c r="F179" s="22" t="s">
        <v>457</v>
      </c>
      <c r="G179" s="31" t="s">
        <v>617</v>
      </c>
      <c r="H179" s="22" t="s">
        <v>475</v>
      </c>
      <c r="I179" s="22" t="s">
        <v>454</v>
      </c>
      <c r="J179" s="31" t="s">
        <v>617</v>
      </c>
    </row>
    <row r="180" ht="42.75" customHeight="1" spans="1:10">
      <c r="A180" s="153" t="s">
        <v>835</v>
      </c>
      <c r="B180" s="153" t="s">
        <v>836</v>
      </c>
      <c r="C180" s="22" t="s">
        <v>449</v>
      </c>
      <c r="D180" s="22" t="s">
        <v>450</v>
      </c>
      <c r="E180" s="31" t="s">
        <v>837</v>
      </c>
      <c r="F180" s="22" t="s">
        <v>457</v>
      </c>
      <c r="G180" s="31" t="s">
        <v>628</v>
      </c>
      <c r="H180" s="22" t="s">
        <v>470</v>
      </c>
      <c r="I180" s="22" t="s">
        <v>454</v>
      </c>
      <c r="J180" s="31" t="s">
        <v>838</v>
      </c>
    </row>
    <row r="181" ht="42.75" customHeight="1" spans="1:10">
      <c r="A181" s="154"/>
      <c r="B181" s="154"/>
      <c r="C181" s="22" t="s">
        <v>449</v>
      </c>
      <c r="D181" s="22" t="s">
        <v>472</v>
      </c>
      <c r="E181" s="31" t="s">
        <v>839</v>
      </c>
      <c r="F181" s="22" t="s">
        <v>457</v>
      </c>
      <c r="G181" s="31" t="s">
        <v>840</v>
      </c>
      <c r="H181" s="22" t="s">
        <v>475</v>
      </c>
      <c r="I181" s="22" t="s">
        <v>454</v>
      </c>
      <c r="J181" s="31" t="s">
        <v>841</v>
      </c>
    </row>
    <row r="182" ht="42.75" customHeight="1" spans="1:10">
      <c r="A182" s="154"/>
      <c r="B182" s="154"/>
      <c r="C182" s="22" t="s">
        <v>449</v>
      </c>
      <c r="D182" s="22" t="s">
        <v>499</v>
      </c>
      <c r="E182" s="31" t="s">
        <v>842</v>
      </c>
      <c r="F182" s="22" t="s">
        <v>457</v>
      </c>
      <c r="G182" s="31" t="s">
        <v>843</v>
      </c>
      <c r="H182" s="22" t="s">
        <v>470</v>
      </c>
      <c r="I182" s="22" t="s">
        <v>454</v>
      </c>
      <c r="J182" s="31" t="s">
        <v>842</v>
      </c>
    </row>
    <row r="183" ht="42.75" customHeight="1" spans="1:10">
      <c r="A183" s="154"/>
      <c r="B183" s="154"/>
      <c r="C183" s="22" t="s">
        <v>449</v>
      </c>
      <c r="D183" s="22" t="s">
        <v>508</v>
      </c>
      <c r="E183" s="31" t="s">
        <v>844</v>
      </c>
      <c r="F183" s="22" t="s">
        <v>457</v>
      </c>
      <c r="G183" s="31" t="s">
        <v>845</v>
      </c>
      <c r="H183" s="22" t="s">
        <v>511</v>
      </c>
      <c r="I183" s="22" t="s">
        <v>454</v>
      </c>
      <c r="J183" s="31" t="s">
        <v>846</v>
      </c>
    </row>
    <row r="184" ht="42.75" customHeight="1" spans="1:10">
      <c r="A184" s="154"/>
      <c r="B184" s="154"/>
      <c r="C184" s="22" t="s">
        <v>521</v>
      </c>
      <c r="D184" s="22" t="s">
        <v>522</v>
      </c>
      <c r="E184" s="31" t="s">
        <v>844</v>
      </c>
      <c r="F184" s="22" t="s">
        <v>452</v>
      </c>
      <c r="G184" s="31" t="s">
        <v>847</v>
      </c>
      <c r="H184" s="22" t="s">
        <v>475</v>
      </c>
      <c r="I184" s="22" t="s">
        <v>454</v>
      </c>
      <c r="J184" s="31" t="s">
        <v>847</v>
      </c>
    </row>
    <row r="185" ht="42.75" customHeight="1" spans="1:10">
      <c r="A185" s="154"/>
      <c r="B185" s="154"/>
      <c r="C185" s="22" t="s">
        <v>521</v>
      </c>
      <c r="D185" s="22" t="s">
        <v>526</v>
      </c>
      <c r="E185" s="31" t="s">
        <v>848</v>
      </c>
      <c r="F185" s="22" t="s">
        <v>452</v>
      </c>
      <c r="G185" s="31" t="s">
        <v>849</v>
      </c>
      <c r="H185" s="22" t="s">
        <v>475</v>
      </c>
      <c r="I185" s="22" t="s">
        <v>454</v>
      </c>
      <c r="J185" s="31" t="s">
        <v>849</v>
      </c>
    </row>
    <row r="186" ht="42.75" customHeight="1" spans="1:10">
      <c r="A186" s="154"/>
      <c r="B186" s="154"/>
      <c r="C186" s="22" t="s">
        <v>521</v>
      </c>
      <c r="D186" s="22" t="s">
        <v>581</v>
      </c>
      <c r="E186" s="31" t="s">
        <v>850</v>
      </c>
      <c r="F186" s="22" t="s">
        <v>452</v>
      </c>
      <c r="G186" s="31" t="s">
        <v>851</v>
      </c>
      <c r="H186" s="22" t="s">
        <v>511</v>
      </c>
      <c r="I186" s="22" t="s">
        <v>454</v>
      </c>
      <c r="J186" s="31" t="s">
        <v>851</v>
      </c>
    </row>
    <row r="187" ht="42.75" customHeight="1" spans="1:10">
      <c r="A187" s="154"/>
      <c r="B187" s="154"/>
      <c r="C187" s="22" t="s">
        <v>521</v>
      </c>
      <c r="D187" s="22" t="s">
        <v>536</v>
      </c>
      <c r="E187" s="31" t="s">
        <v>850</v>
      </c>
      <c r="F187" s="22" t="s">
        <v>452</v>
      </c>
      <c r="G187" s="31" t="s">
        <v>852</v>
      </c>
      <c r="H187" s="22" t="s">
        <v>511</v>
      </c>
      <c r="I187" s="22" t="s">
        <v>454</v>
      </c>
      <c r="J187" s="31" t="s">
        <v>852</v>
      </c>
    </row>
    <row r="188" ht="42.75" customHeight="1" spans="1:10">
      <c r="A188" s="154"/>
      <c r="B188" s="154"/>
      <c r="C188" s="22" t="s">
        <v>542</v>
      </c>
      <c r="D188" s="22" t="s">
        <v>543</v>
      </c>
      <c r="E188" s="31" t="s">
        <v>548</v>
      </c>
      <c r="F188" s="22" t="s">
        <v>452</v>
      </c>
      <c r="G188" s="31" t="s">
        <v>853</v>
      </c>
      <c r="H188" s="22" t="s">
        <v>475</v>
      </c>
      <c r="I188" s="22" t="s">
        <v>454</v>
      </c>
      <c r="J188" s="31" t="s">
        <v>854</v>
      </c>
    </row>
    <row r="189" ht="42.75" customHeight="1" spans="1:10">
      <c r="A189" s="154"/>
      <c r="B189" s="154"/>
      <c r="C189" s="22" t="s">
        <v>542</v>
      </c>
      <c r="D189" s="22" t="s">
        <v>543</v>
      </c>
      <c r="E189" s="31" t="s">
        <v>550</v>
      </c>
      <c r="F189" s="22" t="s">
        <v>452</v>
      </c>
      <c r="G189" s="31" t="s">
        <v>855</v>
      </c>
      <c r="H189" s="22" t="s">
        <v>475</v>
      </c>
      <c r="I189" s="22" t="s">
        <v>454</v>
      </c>
      <c r="J189" s="31" t="s">
        <v>550</v>
      </c>
    </row>
    <row r="190" ht="42.75" customHeight="1" spans="1:10">
      <c r="A190" s="155"/>
      <c r="B190" s="155"/>
      <c r="C190" s="22" t="s">
        <v>542</v>
      </c>
      <c r="D190" s="22" t="s">
        <v>543</v>
      </c>
      <c r="E190" s="31" t="s">
        <v>552</v>
      </c>
      <c r="F190" s="22" t="s">
        <v>452</v>
      </c>
      <c r="G190" s="31" t="s">
        <v>856</v>
      </c>
      <c r="H190" s="22" t="s">
        <v>475</v>
      </c>
      <c r="I190" s="22" t="s">
        <v>454</v>
      </c>
      <c r="J190" s="31" t="s">
        <v>552</v>
      </c>
    </row>
    <row r="191" ht="42.75" customHeight="1" spans="1:10">
      <c r="A191" s="153" t="s">
        <v>857</v>
      </c>
      <c r="B191" s="153" t="s">
        <v>858</v>
      </c>
      <c r="C191" s="22" t="s">
        <v>449</v>
      </c>
      <c r="D191" s="22" t="s">
        <v>472</v>
      </c>
      <c r="E191" s="31" t="s">
        <v>590</v>
      </c>
      <c r="F191" s="22" t="s">
        <v>859</v>
      </c>
      <c r="G191" s="31" t="s">
        <v>487</v>
      </c>
      <c r="H191" s="22" t="s">
        <v>475</v>
      </c>
      <c r="I191" s="22" t="s">
        <v>454</v>
      </c>
      <c r="J191" s="31" t="s">
        <v>776</v>
      </c>
    </row>
    <row r="192" ht="42.75" customHeight="1" spans="1:10">
      <c r="A192" s="154"/>
      <c r="B192" s="154"/>
      <c r="C192" s="22" t="s">
        <v>449</v>
      </c>
      <c r="D192" s="22" t="s">
        <v>499</v>
      </c>
      <c r="E192" s="31" t="s">
        <v>860</v>
      </c>
      <c r="F192" s="22" t="s">
        <v>478</v>
      </c>
      <c r="G192" s="31" t="s">
        <v>86</v>
      </c>
      <c r="H192" s="22" t="s">
        <v>666</v>
      </c>
      <c r="I192" s="22" t="s">
        <v>454</v>
      </c>
      <c r="J192" s="31" t="s">
        <v>685</v>
      </c>
    </row>
    <row r="193" ht="42.75" customHeight="1" spans="1:10">
      <c r="A193" s="154"/>
      <c r="B193" s="154"/>
      <c r="C193" s="22" t="s">
        <v>449</v>
      </c>
      <c r="D193" s="22" t="s">
        <v>508</v>
      </c>
      <c r="E193" s="31" t="s">
        <v>861</v>
      </c>
      <c r="F193" s="22" t="s">
        <v>478</v>
      </c>
      <c r="G193" s="31" t="s">
        <v>862</v>
      </c>
      <c r="H193" s="22" t="s">
        <v>511</v>
      </c>
      <c r="I193" s="22" t="s">
        <v>454</v>
      </c>
      <c r="J193" s="31" t="s">
        <v>689</v>
      </c>
    </row>
    <row r="194" ht="42.75" customHeight="1" spans="1:10">
      <c r="A194" s="154"/>
      <c r="B194" s="154"/>
      <c r="C194" s="22" t="s">
        <v>521</v>
      </c>
      <c r="D194" s="22" t="s">
        <v>526</v>
      </c>
      <c r="E194" s="31" t="s">
        <v>779</v>
      </c>
      <c r="F194" s="22" t="s">
        <v>457</v>
      </c>
      <c r="G194" s="31" t="s">
        <v>479</v>
      </c>
      <c r="H194" s="22" t="s">
        <v>673</v>
      </c>
      <c r="I194" s="22" t="s">
        <v>454</v>
      </c>
      <c r="J194" s="31" t="s">
        <v>863</v>
      </c>
    </row>
    <row r="195" ht="42.75" customHeight="1" spans="1:10">
      <c r="A195" s="154"/>
      <c r="B195" s="154"/>
      <c r="C195" s="22" t="s">
        <v>521</v>
      </c>
      <c r="D195" s="22" t="s">
        <v>581</v>
      </c>
      <c r="E195" s="31" t="s">
        <v>781</v>
      </c>
      <c r="F195" s="22" t="s">
        <v>457</v>
      </c>
      <c r="G195" s="31" t="s">
        <v>595</v>
      </c>
      <c r="H195" s="22" t="s">
        <v>540</v>
      </c>
      <c r="I195" s="22" t="s">
        <v>467</v>
      </c>
      <c r="J195" s="31" t="s">
        <v>783</v>
      </c>
    </row>
    <row r="196" ht="42.75" customHeight="1" spans="1:10">
      <c r="A196" s="154"/>
      <c r="B196" s="154"/>
      <c r="C196" s="22" t="s">
        <v>521</v>
      </c>
      <c r="D196" s="22" t="s">
        <v>536</v>
      </c>
      <c r="E196" s="31" t="s">
        <v>864</v>
      </c>
      <c r="F196" s="22" t="s">
        <v>457</v>
      </c>
      <c r="G196" s="31" t="s">
        <v>865</v>
      </c>
      <c r="H196" s="22" t="s">
        <v>540</v>
      </c>
      <c r="I196" s="22" t="s">
        <v>467</v>
      </c>
      <c r="J196" s="31" t="s">
        <v>866</v>
      </c>
    </row>
    <row r="197" ht="42.75" customHeight="1" spans="1:10">
      <c r="A197" s="155"/>
      <c r="B197" s="155"/>
      <c r="C197" s="22" t="s">
        <v>542</v>
      </c>
      <c r="D197" s="22" t="s">
        <v>543</v>
      </c>
      <c r="E197" s="31" t="s">
        <v>599</v>
      </c>
      <c r="F197" s="22" t="s">
        <v>452</v>
      </c>
      <c r="G197" s="31" t="s">
        <v>487</v>
      </c>
      <c r="H197" s="22" t="s">
        <v>475</v>
      </c>
      <c r="I197" s="22" t="s">
        <v>454</v>
      </c>
      <c r="J197" s="31" t="s">
        <v>784</v>
      </c>
    </row>
    <row r="198" ht="42.75" customHeight="1" spans="1:10">
      <c r="A198" s="153" t="s">
        <v>867</v>
      </c>
      <c r="B198" s="153" t="s">
        <v>868</v>
      </c>
      <c r="C198" s="22" t="s">
        <v>449</v>
      </c>
      <c r="D198" s="22" t="s">
        <v>499</v>
      </c>
      <c r="E198" s="31" t="s">
        <v>869</v>
      </c>
      <c r="F198" s="22" t="s">
        <v>478</v>
      </c>
      <c r="G198" s="31" t="s">
        <v>870</v>
      </c>
      <c r="H198" s="22" t="s">
        <v>871</v>
      </c>
      <c r="I198" s="22" t="s">
        <v>454</v>
      </c>
      <c r="J198" s="31" t="s">
        <v>872</v>
      </c>
    </row>
    <row r="199" ht="42.75" customHeight="1" spans="1:10">
      <c r="A199" s="154"/>
      <c r="B199" s="154"/>
      <c r="C199" s="22" t="s">
        <v>449</v>
      </c>
      <c r="D199" s="22" t="s">
        <v>508</v>
      </c>
      <c r="E199" s="31" t="s">
        <v>873</v>
      </c>
      <c r="F199" s="22" t="s">
        <v>478</v>
      </c>
      <c r="G199" s="31" t="s">
        <v>874</v>
      </c>
      <c r="H199" s="22" t="s">
        <v>511</v>
      </c>
      <c r="I199" s="22" t="s">
        <v>454</v>
      </c>
      <c r="J199" s="31" t="s">
        <v>689</v>
      </c>
    </row>
    <row r="200" ht="49" customHeight="1" spans="1:10">
      <c r="A200" s="154"/>
      <c r="B200" s="154"/>
      <c r="C200" s="22" t="s">
        <v>521</v>
      </c>
      <c r="D200" s="22" t="s">
        <v>536</v>
      </c>
      <c r="E200" s="31" t="s">
        <v>875</v>
      </c>
      <c r="F200" s="22" t="s">
        <v>457</v>
      </c>
      <c r="G200" s="31" t="s">
        <v>876</v>
      </c>
      <c r="H200" s="22" t="s">
        <v>540</v>
      </c>
      <c r="I200" s="22" t="s">
        <v>467</v>
      </c>
      <c r="J200" s="31" t="s">
        <v>876</v>
      </c>
    </row>
    <row r="201" ht="42.75" customHeight="1" spans="1:10">
      <c r="A201" s="155"/>
      <c r="B201" s="155"/>
      <c r="C201" s="22" t="s">
        <v>542</v>
      </c>
      <c r="D201" s="22" t="s">
        <v>543</v>
      </c>
      <c r="E201" s="31" t="s">
        <v>599</v>
      </c>
      <c r="F201" s="22" t="s">
        <v>452</v>
      </c>
      <c r="G201" s="31" t="s">
        <v>487</v>
      </c>
      <c r="H201" s="22" t="s">
        <v>475</v>
      </c>
      <c r="I201" s="22" t="s">
        <v>454</v>
      </c>
      <c r="J201" s="31" t="s">
        <v>877</v>
      </c>
    </row>
    <row r="202" ht="42.75" customHeight="1" spans="1:10">
      <c r="A202" s="153" t="s">
        <v>878</v>
      </c>
      <c r="B202" s="153" t="s">
        <v>879</v>
      </c>
      <c r="C202" s="22" t="s">
        <v>449</v>
      </c>
      <c r="D202" s="22" t="s">
        <v>450</v>
      </c>
      <c r="E202" s="31" t="s">
        <v>880</v>
      </c>
      <c r="F202" s="22" t="s">
        <v>452</v>
      </c>
      <c r="G202" s="31" t="s">
        <v>881</v>
      </c>
      <c r="H202" s="22" t="s">
        <v>768</v>
      </c>
      <c r="I202" s="22" t="s">
        <v>454</v>
      </c>
      <c r="J202" s="31" t="s">
        <v>882</v>
      </c>
    </row>
    <row r="203" ht="55" customHeight="1" spans="1:10">
      <c r="A203" s="154"/>
      <c r="B203" s="154"/>
      <c r="C203" s="22" t="s">
        <v>449</v>
      </c>
      <c r="D203" s="22" t="s">
        <v>450</v>
      </c>
      <c r="E203" s="31" t="s">
        <v>883</v>
      </c>
      <c r="F203" s="22" t="s">
        <v>452</v>
      </c>
      <c r="G203" s="31" t="s">
        <v>884</v>
      </c>
      <c r="H203" s="22" t="s">
        <v>768</v>
      </c>
      <c r="I203" s="22" t="s">
        <v>454</v>
      </c>
      <c r="J203" s="31" t="s">
        <v>884</v>
      </c>
    </row>
    <row r="204" ht="42.75" customHeight="1" spans="1:10">
      <c r="A204" s="154"/>
      <c r="B204" s="154"/>
      <c r="C204" s="22" t="s">
        <v>449</v>
      </c>
      <c r="D204" s="22" t="s">
        <v>450</v>
      </c>
      <c r="E204" s="31" t="s">
        <v>885</v>
      </c>
      <c r="F204" s="22" t="s">
        <v>452</v>
      </c>
      <c r="G204" s="31" t="s">
        <v>886</v>
      </c>
      <c r="H204" s="22" t="s">
        <v>768</v>
      </c>
      <c r="I204" s="22" t="s">
        <v>454</v>
      </c>
      <c r="J204" s="31" t="s">
        <v>886</v>
      </c>
    </row>
    <row r="205" ht="42.75" customHeight="1" spans="1:10">
      <c r="A205" s="154"/>
      <c r="B205" s="154"/>
      <c r="C205" s="22" t="s">
        <v>449</v>
      </c>
      <c r="D205" s="22" t="s">
        <v>450</v>
      </c>
      <c r="E205" s="31" t="s">
        <v>887</v>
      </c>
      <c r="F205" s="22" t="s">
        <v>452</v>
      </c>
      <c r="G205" s="31" t="s">
        <v>888</v>
      </c>
      <c r="H205" s="22" t="s">
        <v>768</v>
      </c>
      <c r="I205" s="22" t="s">
        <v>454</v>
      </c>
      <c r="J205" s="31" t="s">
        <v>888</v>
      </c>
    </row>
    <row r="206" ht="42.75" customHeight="1" spans="1:10">
      <c r="A206" s="154"/>
      <c r="B206" s="154"/>
      <c r="C206" s="22" t="s">
        <v>449</v>
      </c>
      <c r="D206" s="22" t="s">
        <v>472</v>
      </c>
      <c r="E206" s="31" t="s">
        <v>880</v>
      </c>
      <c r="F206" s="22" t="s">
        <v>452</v>
      </c>
      <c r="G206" s="31" t="s">
        <v>482</v>
      </c>
      <c r="H206" s="22" t="s">
        <v>475</v>
      </c>
      <c r="I206" s="22" t="s">
        <v>454</v>
      </c>
      <c r="J206" s="31" t="s">
        <v>889</v>
      </c>
    </row>
    <row r="207" ht="45" customHeight="1" spans="1:10">
      <c r="A207" s="154"/>
      <c r="B207" s="154"/>
      <c r="C207" s="22" t="s">
        <v>449</v>
      </c>
      <c r="D207" s="22" t="s">
        <v>472</v>
      </c>
      <c r="E207" s="31" t="s">
        <v>883</v>
      </c>
      <c r="F207" s="22" t="s">
        <v>478</v>
      </c>
      <c r="G207" s="31" t="s">
        <v>474</v>
      </c>
      <c r="H207" s="22" t="s">
        <v>475</v>
      </c>
      <c r="I207" s="22" t="s">
        <v>454</v>
      </c>
      <c r="J207" s="31" t="s">
        <v>890</v>
      </c>
    </row>
    <row r="208" ht="42.75" customHeight="1" spans="1:10">
      <c r="A208" s="154"/>
      <c r="B208" s="154"/>
      <c r="C208" s="22" t="s">
        <v>449</v>
      </c>
      <c r="D208" s="22" t="s">
        <v>472</v>
      </c>
      <c r="E208" s="31" t="s">
        <v>887</v>
      </c>
      <c r="F208" s="22" t="s">
        <v>478</v>
      </c>
      <c r="G208" s="31" t="s">
        <v>474</v>
      </c>
      <c r="H208" s="22" t="s">
        <v>768</v>
      </c>
      <c r="I208" s="22" t="s">
        <v>454</v>
      </c>
      <c r="J208" s="31" t="s">
        <v>891</v>
      </c>
    </row>
    <row r="209" ht="42.75" customHeight="1" spans="1:10">
      <c r="A209" s="154"/>
      <c r="B209" s="154"/>
      <c r="C209" s="22" t="s">
        <v>449</v>
      </c>
      <c r="D209" s="22" t="s">
        <v>499</v>
      </c>
      <c r="E209" s="31" t="s">
        <v>892</v>
      </c>
      <c r="F209" s="22" t="s">
        <v>457</v>
      </c>
      <c r="G209" s="31" t="s">
        <v>893</v>
      </c>
      <c r="H209" s="22" t="s">
        <v>540</v>
      </c>
      <c r="I209" s="22" t="s">
        <v>454</v>
      </c>
      <c r="J209" s="31" t="s">
        <v>893</v>
      </c>
    </row>
    <row r="210" ht="42.75" customHeight="1" spans="1:10">
      <c r="A210" s="154"/>
      <c r="B210" s="154"/>
      <c r="C210" s="22" t="s">
        <v>449</v>
      </c>
      <c r="D210" s="22" t="s">
        <v>508</v>
      </c>
      <c r="E210" s="31" t="s">
        <v>894</v>
      </c>
      <c r="F210" s="22" t="s">
        <v>478</v>
      </c>
      <c r="G210" s="31" t="s">
        <v>479</v>
      </c>
      <c r="H210" s="22" t="s">
        <v>520</v>
      </c>
      <c r="I210" s="22" t="s">
        <v>454</v>
      </c>
      <c r="J210" s="31" t="s">
        <v>894</v>
      </c>
    </row>
    <row r="211" ht="42.75" customHeight="1" spans="1:10">
      <c r="A211" s="154"/>
      <c r="B211" s="154"/>
      <c r="C211" s="22" t="s">
        <v>449</v>
      </c>
      <c r="D211" s="22" t="s">
        <v>508</v>
      </c>
      <c r="E211" s="31" t="s">
        <v>885</v>
      </c>
      <c r="F211" s="22" t="s">
        <v>452</v>
      </c>
      <c r="G211" s="31" t="s">
        <v>895</v>
      </c>
      <c r="H211" s="22" t="s">
        <v>520</v>
      </c>
      <c r="I211" s="22" t="s">
        <v>454</v>
      </c>
      <c r="J211" s="31" t="s">
        <v>885</v>
      </c>
    </row>
    <row r="212" ht="42.75" customHeight="1" spans="1:10">
      <c r="A212" s="154"/>
      <c r="B212" s="154"/>
      <c r="C212" s="22" t="s">
        <v>449</v>
      </c>
      <c r="D212" s="22" t="s">
        <v>508</v>
      </c>
      <c r="E212" s="31" t="s">
        <v>896</v>
      </c>
      <c r="F212" s="22" t="s">
        <v>452</v>
      </c>
      <c r="G212" s="31" t="s">
        <v>479</v>
      </c>
      <c r="H212" s="22" t="s">
        <v>520</v>
      </c>
      <c r="I212" s="22" t="s">
        <v>454</v>
      </c>
      <c r="J212" s="31" t="s">
        <v>896</v>
      </c>
    </row>
    <row r="213" ht="42.75" customHeight="1" spans="1:10">
      <c r="A213" s="154"/>
      <c r="B213" s="154"/>
      <c r="C213" s="22" t="s">
        <v>449</v>
      </c>
      <c r="D213" s="22" t="s">
        <v>508</v>
      </c>
      <c r="E213" s="31" t="s">
        <v>897</v>
      </c>
      <c r="F213" s="22" t="s">
        <v>457</v>
      </c>
      <c r="G213" s="31" t="s">
        <v>479</v>
      </c>
      <c r="H213" s="22" t="s">
        <v>520</v>
      </c>
      <c r="I213" s="22" t="s">
        <v>454</v>
      </c>
      <c r="J213" s="31" t="s">
        <v>897</v>
      </c>
    </row>
    <row r="214" ht="42.75" customHeight="1" spans="1:10">
      <c r="A214" s="154"/>
      <c r="B214" s="154"/>
      <c r="C214" s="22" t="s">
        <v>449</v>
      </c>
      <c r="D214" s="22" t="s">
        <v>508</v>
      </c>
      <c r="E214" s="31" t="s">
        <v>887</v>
      </c>
      <c r="F214" s="22" t="s">
        <v>452</v>
      </c>
      <c r="G214" s="31" t="s">
        <v>479</v>
      </c>
      <c r="H214" s="22" t="s">
        <v>520</v>
      </c>
      <c r="I214" s="22" t="s">
        <v>454</v>
      </c>
      <c r="J214" s="31" t="s">
        <v>891</v>
      </c>
    </row>
    <row r="215" ht="42.75" customHeight="1" spans="1:10">
      <c r="A215" s="154"/>
      <c r="B215" s="154"/>
      <c r="C215" s="22" t="s">
        <v>449</v>
      </c>
      <c r="D215" s="22" t="s">
        <v>508</v>
      </c>
      <c r="E215" s="31" t="s">
        <v>898</v>
      </c>
      <c r="F215" s="22" t="s">
        <v>452</v>
      </c>
      <c r="G215" s="31" t="s">
        <v>479</v>
      </c>
      <c r="H215" s="22" t="s">
        <v>520</v>
      </c>
      <c r="I215" s="22" t="s">
        <v>454</v>
      </c>
      <c r="J215" s="31" t="s">
        <v>899</v>
      </c>
    </row>
    <row r="216" ht="42.75" customHeight="1" spans="1:10">
      <c r="A216" s="154"/>
      <c r="B216" s="154"/>
      <c r="C216" s="22" t="s">
        <v>449</v>
      </c>
      <c r="D216" s="22" t="s">
        <v>508</v>
      </c>
      <c r="E216" s="31" t="s">
        <v>900</v>
      </c>
      <c r="F216" s="22" t="s">
        <v>452</v>
      </c>
      <c r="G216" s="31" t="s">
        <v>479</v>
      </c>
      <c r="H216" s="22" t="s">
        <v>520</v>
      </c>
      <c r="I216" s="22" t="s">
        <v>454</v>
      </c>
      <c r="J216" s="31" t="s">
        <v>901</v>
      </c>
    </row>
    <row r="217" ht="42.75" customHeight="1" spans="1:10">
      <c r="A217" s="154"/>
      <c r="B217" s="154"/>
      <c r="C217" s="22" t="s">
        <v>449</v>
      </c>
      <c r="D217" s="22" t="s">
        <v>508</v>
      </c>
      <c r="E217" s="31" t="s">
        <v>902</v>
      </c>
      <c r="F217" s="22" t="s">
        <v>452</v>
      </c>
      <c r="G217" s="31" t="s">
        <v>479</v>
      </c>
      <c r="H217" s="22" t="s">
        <v>520</v>
      </c>
      <c r="I217" s="22" t="s">
        <v>454</v>
      </c>
      <c r="J217" s="31" t="s">
        <v>903</v>
      </c>
    </row>
    <row r="218" ht="42.75" customHeight="1" spans="1:10">
      <c r="A218" s="154"/>
      <c r="B218" s="154"/>
      <c r="C218" s="22" t="s">
        <v>521</v>
      </c>
      <c r="D218" s="22" t="s">
        <v>526</v>
      </c>
      <c r="E218" s="31" t="s">
        <v>904</v>
      </c>
      <c r="F218" s="22" t="s">
        <v>457</v>
      </c>
      <c r="G218" s="31" t="s">
        <v>905</v>
      </c>
      <c r="H218" s="22" t="s">
        <v>497</v>
      </c>
      <c r="I218" s="22" t="s">
        <v>467</v>
      </c>
      <c r="J218" s="31" t="s">
        <v>904</v>
      </c>
    </row>
    <row r="219" ht="48" customHeight="1" spans="1:10">
      <c r="A219" s="155"/>
      <c r="B219" s="155"/>
      <c r="C219" s="22" t="s">
        <v>542</v>
      </c>
      <c r="D219" s="22" t="s">
        <v>543</v>
      </c>
      <c r="E219" s="31" t="s">
        <v>906</v>
      </c>
      <c r="F219" s="22" t="s">
        <v>452</v>
      </c>
      <c r="G219" s="31" t="s">
        <v>487</v>
      </c>
      <c r="H219" s="22" t="s">
        <v>475</v>
      </c>
      <c r="I219" s="22" t="s">
        <v>454</v>
      </c>
      <c r="J219" s="31" t="s">
        <v>907</v>
      </c>
    </row>
    <row r="220" ht="42.75" customHeight="1" spans="1:10">
      <c r="A220" s="153" t="s">
        <v>908</v>
      </c>
      <c r="B220" s="153" t="s">
        <v>909</v>
      </c>
      <c r="C220" s="22" t="s">
        <v>449</v>
      </c>
      <c r="D220" s="22" t="s">
        <v>450</v>
      </c>
      <c r="E220" s="31" t="s">
        <v>456</v>
      </c>
      <c r="F220" s="22" t="s">
        <v>457</v>
      </c>
      <c r="G220" s="31" t="s">
        <v>910</v>
      </c>
      <c r="H220" s="22" t="s">
        <v>911</v>
      </c>
      <c r="I220" s="22" t="s">
        <v>454</v>
      </c>
      <c r="J220" s="31" t="s">
        <v>912</v>
      </c>
    </row>
    <row r="221" ht="42.75" customHeight="1" spans="1:10">
      <c r="A221" s="154"/>
      <c r="B221" s="154"/>
      <c r="C221" s="22" t="s">
        <v>449</v>
      </c>
      <c r="D221" s="22" t="s">
        <v>472</v>
      </c>
      <c r="E221" s="31" t="s">
        <v>489</v>
      </c>
      <c r="F221" s="22" t="s">
        <v>457</v>
      </c>
      <c r="G221" s="31" t="s">
        <v>474</v>
      </c>
      <c r="H221" s="22" t="s">
        <v>475</v>
      </c>
      <c r="I221" s="22" t="s">
        <v>467</v>
      </c>
      <c r="J221" s="31" t="s">
        <v>913</v>
      </c>
    </row>
    <row r="222" ht="42.75" customHeight="1" spans="1:10">
      <c r="A222" s="154"/>
      <c r="B222" s="154"/>
      <c r="C222" s="22" t="s">
        <v>449</v>
      </c>
      <c r="D222" s="22" t="s">
        <v>499</v>
      </c>
      <c r="E222" s="31" t="s">
        <v>502</v>
      </c>
      <c r="F222" s="22" t="s">
        <v>457</v>
      </c>
      <c r="G222" s="31" t="s">
        <v>474</v>
      </c>
      <c r="H222" s="22" t="s">
        <v>475</v>
      </c>
      <c r="I222" s="22" t="s">
        <v>467</v>
      </c>
      <c r="J222" s="31" t="s">
        <v>914</v>
      </c>
    </row>
    <row r="223" ht="42.75" customHeight="1" spans="1:10">
      <c r="A223" s="154"/>
      <c r="B223" s="154"/>
      <c r="C223" s="22" t="s">
        <v>449</v>
      </c>
      <c r="D223" s="22" t="s">
        <v>508</v>
      </c>
      <c r="E223" s="31" t="s">
        <v>516</v>
      </c>
      <c r="F223" s="22" t="s">
        <v>457</v>
      </c>
      <c r="G223" s="31" t="s">
        <v>94</v>
      </c>
      <c r="H223" s="22" t="s">
        <v>475</v>
      </c>
      <c r="I223" s="22" t="s">
        <v>467</v>
      </c>
      <c r="J223" s="31" t="s">
        <v>688</v>
      </c>
    </row>
    <row r="224" ht="42.75" customHeight="1" spans="1:10">
      <c r="A224" s="154"/>
      <c r="B224" s="154"/>
      <c r="C224" s="22" t="s">
        <v>521</v>
      </c>
      <c r="D224" s="22" t="s">
        <v>526</v>
      </c>
      <c r="E224" s="31" t="s">
        <v>915</v>
      </c>
      <c r="F224" s="22" t="s">
        <v>457</v>
      </c>
      <c r="G224" s="31" t="s">
        <v>691</v>
      </c>
      <c r="H224" s="22" t="s">
        <v>475</v>
      </c>
      <c r="I224" s="22" t="s">
        <v>467</v>
      </c>
      <c r="J224" s="31" t="s">
        <v>916</v>
      </c>
    </row>
    <row r="225" ht="42.75" customHeight="1" spans="1:10">
      <c r="A225" s="155"/>
      <c r="B225" s="155"/>
      <c r="C225" s="22" t="s">
        <v>542</v>
      </c>
      <c r="D225" s="22" t="s">
        <v>543</v>
      </c>
      <c r="E225" s="31" t="s">
        <v>544</v>
      </c>
      <c r="F225" s="22" t="s">
        <v>452</v>
      </c>
      <c r="G225" s="31" t="s">
        <v>487</v>
      </c>
      <c r="H225" s="22" t="s">
        <v>475</v>
      </c>
      <c r="I225" s="22" t="s">
        <v>467</v>
      </c>
      <c r="J225" s="31" t="s">
        <v>917</v>
      </c>
    </row>
    <row r="226" ht="42.75" customHeight="1" spans="1:10">
      <c r="A226" s="153" t="s">
        <v>918</v>
      </c>
      <c r="B226" s="153" t="s">
        <v>919</v>
      </c>
      <c r="C226" s="22" t="s">
        <v>449</v>
      </c>
      <c r="D226" s="22" t="s">
        <v>450</v>
      </c>
      <c r="E226" s="31" t="s">
        <v>920</v>
      </c>
      <c r="F226" s="22" t="s">
        <v>452</v>
      </c>
      <c r="G226" s="31" t="s">
        <v>86</v>
      </c>
      <c r="H226" s="22" t="s">
        <v>911</v>
      </c>
      <c r="I226" s="22" t="s">
        <v>454</v>
      </c>
      <c r="J226" s="31" t="s">
        <v>86</v>
      </c>
    </row>
    <row r="227" ht="42.75" customHeight="1" spans="1:10">
      <c r="A227" s="154"/>
      <c r="B227" s="154"/>
      <c r="C227" s="22" t="s">
        <v>449</v>
      </c>
      <c r="D227" s="22" t="s">
        <v>472</v>
      </c>
      <c r="E227" s="31" t="s">
        <v>489</v>
      </c>
      <c r="F227" s="22" t="s">
        <v>457</v>
      </c>
      <c r="G227" s="31" t="s">
        <v>474</v>
      </c>
      <c r="H227" s="22" t="s">
        <v>475</v>
      </c>
      <c r="I227" s="22" t="s">
        <v>467</v>
      </c>
      <c r="J227" s="31" t="s">
        <v>921</v>
      </c>
    </row>
    <row r="228" ht="42.75" customHeight="1" spans="1:10">
      <c r="A228" s="154"/>
      <c r="B228" s="154"/>
      <c r="C228" s="22" t="s">
        <v>449</v>
      </c>
      <c r="D228" s="22" t="s">
        <v>499</v>
      </c>
      <c r="E228" s="31" t="s">
        <v>914</v>
      </c>
      <c r="F228" s="22" t="s">
        <v>457</v>
      </c>
      <c r="G228" s="31" t="s">
        <v>922</v>
      </c>
      <c r="H228" s="22" t="s">
        <v>475</v>
      </c>
      <c r="I228" s="22" t="s">
        <v>467</v>
      </c>
      <c r="J228" s="31" t="s">
        <v>923</v>
      </c>
    </row>
    <row r="229" ht="42.75" customHeight="1" spans="1:10">
      <c r="A229" s="154"/>
      <c r="B229" s="154"/>
      <c r="C229" s="22" t="s">
        <v>449</v>
      </c>
      <c r="D229" s="22" t="s">
        <v>508</v>
      </c>
      <c r="E229" s="31" t="s">
        <v>516</v>
      </c>
      <c r="F229" s="22" t="s">
        <v>478</v>
      </c>
      <c r="G229" s="31" t="s">
        <v>924</v>
      </c>
      <c r="H229" s="22" t="s">
        <v>475</v>
      </c>
      <c r="I229" s="22" t="s">
        <v>467</v>
      </c>
      <c r="J229" s="31" t="s">
        <v>688</v>
      </c>
    </row>
    <row r="230" ht="42.75" customHeight="1" spans="1:10">
      <c r="A230" s="154"/>
      <c r="B230" s="154"/>
      <c r="C230" s="22" t="s">
        <v>521</v>
      </c>
      <c r="D230" s="22" t="s">
        <v>526</v>
      </c>
      <c r="E230" s="31" t="s">
        <v>925</v>
      </c>
      <c r="F230" s="22" t="s">
        <v>457</v>
      </c>
      <c r="G230" s="31" t="s">
        <v>691</v>
      </c>
      <c r="H230" s="22" t="s">
        <v>475</v>
      </c>
      <c r="I230" s="22" t="s">
        <v>467</v>
      </c>
      <c r="J230" s="31" t="s">
        <v>926</v>
      </c>
    </row>
    <row r="231" ht="42.75" customHeight="1" spans="1:10">
      <c r="A231" s="154"/>
      <c r="B231" s="154"/>
      <c r="C231" s="22" t="s">
        <v>521</v>
      </c>
      <c r="D231" s="22" t="s">
        <v>536</v>
      </c>
      <c r="E231" s="31" t="s">
        <v>539</v>
      </c>
      <c r="F231" s="22" t="s">
        <v>452</v>
      </c>
      <c r="G231" s="31" t="s">
        <v>94</v>
      </c>
      <c r="H231" s="22" t="s">
        <v>540</v>
      </c>
      <c r="I231" s="22" t="s">
        <v>467</v>
      </c>
      <c r="J231" s="31" t="s">
        <v>541</v>
      </c>
    </row>
    <row r="232" ht="42.75" customHeight="1" spans="1:10">
      <c r="A232" s="155"/>
      <c r="B232" s="155"/>
      <c r="C232" s="22" t="s">
        <v>542</v>
      </c>
      <c r="D232" s="22" t="s">
        <v>543</v>
      </c>
      <c r="E232" s="31" t="s">
        <v>927</v>
      </c>
      <c r="F232" s="22" t="s">
        <v>452</v>
      </c>
      <c r="G232" s="31" t="s">
        <v>487</v>
      </c>
      <c r="H232" s="22" t="s">
        <v>475</v>
      </c>
      <c r="I232" s="22" t="s">
        <v>467</v>
      </c>
      <c r="J232" s="31" t="s">
        <v>487</v>
      </c>
    </row>
    <row r="233" ht="42.75" customHeight="1" spans="1:10">
      <c r="A233" s="153" t="s">
        <v>928</v>
      </c>
      <c r="B233" s="153" t="s">
        <v>929</v>
      </c>
      <c r="C233" s="22" t="s">
        <v>449</v>
      </c>
      <c r="D233" s="22" t="s">
        <v>450</v>
      </c>
      <c r="E233" s="31" t="s">
        <v>930</v>
      </c>
      <c r="F233" s="22" t="s">
        <v>457</v>
      </c>
      <c r="G233" s="31" t="s">
        <v>931</v>
      </c>
      <c r="H233" s="22" t="s">
        <v>453</v>
      </c>
      <c r="I233" s="22" t="s">
        <v>454</v>
      </c>
      <c r="J233" s="31" t="s">
        <v>932</v>
      </c>
    </row>
    <row r="234" ht="42.75" customHeight="1" spans="1:10">
      <c r="A234" s="154"/>
      <c r="B234" s="154"/>
      <c r="C234" s="22" t="s">
        <v>449</v>
      </c>
      <c r="D234" s="22" t="s">
        <v>472</v>
      </c>
      <c r="E234" s="31" t="s">
        <v>933</v>
      </c>
      <c r="F234" s="22" t="s">
        <v>457</v>
      </c>
      <c r="G234" s="31" t="s">
        <v>934</v>
      </c>
      <c r="H234" s="22" t="s">
        <v>540</v>
      </c>
      <c r="I234" s="22" t="s">
        <v>467</v>
      </c>
      <c r="J234" s="31" t="s">
        <v>934</v>
      </c>
    </row>
    <row r="235" ht="42.75" customHeight="1" spans="1:10">
      <c r="A235" s="154"/>
      <c r="B235" s="154"/>
      <c r="C235" s="22" t="s">
        <v>449</v>
      </c>
      <c r="D235" s="22" t="s">
        <v>499</v>
      </c>
      <c r="E235" s="31" t="s">
        <v>935</v>
      </c>
      <c r="F235" s="22" t="s">
        <v>457</v>
      </c>
      <c r="G235" s="31" t="s">
        <v>935</v>
      </c>
      <c r="H235" s="22" t="s">
        <v>540</v>
      </c>
      <c r="I235" s="22" t="s">
        <v>467</v>
      </c>
      <c r="J235" s="31" t="s">
        <v>936</v>
      </c>
    </row>
    <row r="236" ht="137" customHeight="1" spans="1:10">
      <c r="A236" s="154"/>
      <c r="B236" s="154"/>
      <c r="C236" s="22" t="s">
        <v>449</v>
      </c>
      <c r="D236" s="22" t="s">
        <v>508</v>
      </c>
      <c r="E236" s="31" t="s">
        <v>937</v>
      </c>
      <c r="F236" s="22" t="s">
        <v>457</v>
      </c>
      <c r="G236" s="31" t="s">
        <v>938</v>
      </c>
      <c r="H236" s="22" t="s">
        <v>540</v>
      </c>
      <c r="I236" s="22" t="s">
        <v>467</v>
      </c>
      <c r="J236" s="31" t="s">
        <v>939</v>
      </c>
    </row>
    <row r="237" ht="49" customHeight="1" spans="1:10">
      <c r="A237" s="154"/>
      <c r="B237" s="154"/>
      <c r="C237" s="22" t="s">
        <v>521</v>
      </c>
      <c r="D237" s="22" t="s">
        <v>522</v>
      </c>
      <c r="E237" s="31" t="s">
        <v>940</v>
      </c>
      <c r="F237" s="22" t="s">
        <v>457</v>
      </c>
      <c r="G237" s="31" t="s">
        <v>940</v>
      </c>
      <c r="H237" s="22" t="s">
        <v>540</v>
      </c>
      <c r="I237" s="22" t="s">
        <v>467</v>
      </c>
      <c r="J237" s="31" t="s">
        <v>940</v>
      </c>
    </row>
    <row r="238" ht="62" customHeight="1" spans="1:10">
      <c r="A238" s="155"/>
      <c r="B238" s="155"/>
      <c r="C238" s="22" t="s">
        <v>542</v>
      </c>
      <c r="D238" s="22" t="s">
        <v>543</v>
      </c>
      <c r="E238" s="31" t="s">
        <v>548</v>
      </c>
      <c r="F238" s="22" t="s">
        <v>457</v>
      </c>
      <c r="G238" s="31" t="s">
        <v>941</v>
      </c>
      <c r="H238" s="22" t="s">
        <v>475</v>
      </c>
      <c r="I238" s="22" t="s">
        <v>454</v>
      </c>
      <c r="J238" s="31" t="s">
        <v>907</v>
      </c>
    </row>
    <row r="239" ht="42.75" customHeight="1" spans="1:10">
      <c r="A239" s="153" t="s">
        <v>942</v>
      </c>
      <c r="B239" s="153" t="s">
        <v>943</v>
      </c>
      <c r="C239" s="22" t="s">
        <v>449</v>
      </c>
      <c r="D239" s="22" t="s">
        <v>508</v>
      </c>
      <c r="E239" s="31" t="s">
        <v>944</v>
      </c>
      <c r="F239" s="22" t="s">
        <v>457</v>
      </c>
      <c r="G239" s="31" t="s">
        <v>482</v>
      </c>
      <c r="H239" s="22" t="s">
        <v>511</v>
      </c>
      <c r="I239" s="22" t="s">
        <v>467</v>
      </c>
      <c r="J239" s="31" t="s">
        <v>945</v>
      </c>
    </row>
    <row r="240" ht="42.75" customHeight="1" spans="1:10">
      <c r="A240" s="154"/>
      <c r="B240" s="154"/>
      <c r="C240" s="22" t="s">
        <v>521</v>
      </c>
      <c r="D240" s="22" t="s">
        <v>526</v>
      </c>
      <c r="E240" s="31" t="s">
        <v>946</v>
      </c>
      <c r="F240" s="22" t="s">
        <v>457</v>
      </c>
      <c r="G240" s="31" t="s">
        <v>947</v>
      </c>
      <c r="H240" s="22" t="s">
        <v>475</v>
      </c>
      <c r="I240" s="22" t="s">
        <v>467</v>
      </c>
      <c r="J240" s="31" t="s">
        <v>945</v>
      </c>
    </row>
    <row r="241" ht="42.75" customHeight="1" spans="1:10">
      <c r="A241" s="155"/>
      <c r="B241" s="155"/>
      <c r="C241" s="22" t="s">
        <v>542</v>
      </c>
      <c r="D241" s="22" t="s">
        <v>543</v>
      </c>
      <c r="E241" s="31" t="s">
        <v>948</v>
      </c>
      <c r="F241" s="22" t="s">
        <v>457</v>
      </c>
      <c r="G241" s="31" t="s">
        <v>949</v>
      </c>
      <c r="H241" s="22" t="s">
        <v>475</v>
      </c>
      <c r="I241" s="22" t="s">
        <v>467</v>
      </c>
      <c r="J241" s="31" t="s">
        <v>949</v>
      </c>
    </row>
    <row r="242" ht="42.75" customHeight="1" spans="1:10">
      <c r="A242" s="153" t="s">
        <v>950</v>
      </c>
      <c r="B242" s="153" t="s">
        <v>951</v>
      </c>
      <c r="C242" s="22" t="s">
        <v>449</v>
      </c>
      <c r="D242" s="22" t="s">
        <v>450</v>
      </c>
      <c r="E242" s="31" t="s">
        <v>952</v>
      </c>
      <c r="F242" s="22" t="s">
        <v>457</v>
      </c>
      <c r="G242" s="31" t="s">
        <v>99</v>
      </c>
      <c r="H242" s="22" t="s">
        <v>953</v>
      </c>
      <c r="I242" s="22" t="s">
        <v>454</v>
      </c>
      <c r="J242" s="31" t="s">
        <v>954</v>
      </c>
    </row>
    <row r="243" ht="42.75" customHeight="1" spans="1:10">
      <c r="A243" s="154"/>
      <c r="B243" s="154"/>
      <c r="C243" s="22" t="s">
        <v>449</v>
      </c>
      <c r="D243" s="22" t="s">
        <v>472</v>
      </c>
      <c r="E243" s="31" t="s">
        <v>955</v>
      </c>
      <c r="F243" s="22" t="s">
        <v>457</v>
      </c>
      <c r="G243" s="31" t="s">
        <v>474</v>
      </c>
      <c r="H243" s="22" t="s">
        <v>475</v>
      </c>
      <c r="I243" s="22" t="s">
        <v>467</v>
      </c>
      <c r="J243" s="31" t="s">
        <v>956</v>
      </c>
    </row>
    <row r="244" ht="42.75" customHeight="1" spans="1:10">
      <c r="A244" s="154"/>
      <c r="B244" s="154"/>
      <c r="C244" s="22" t="s">
        <v>449</v>
      </c>
      <c r="D244" s="22" t="s">
        <v>508</v>
      </c>
      <c r="E244" s="31" t="s">
        <v>957</v>
      </c>
      <c r="F244" s="22" t="s">
        <v>457</v>
      </c>
      <c r="G244" s="31" t="s">
        <v>958</v>
      </c>
      <c r="H244" s="22" t="s">
        <v>511</v>
      </c>
      <c r="I244" s="22" t="s">
        <v>454</v>
      </c>
      <c r="J244" s="31" t="s">
        <v>959</v>
      </c>
    </row>
    <row r="245" ht="42.75" customHeight="1" spans="1:10">
      <c r="A245" s="154"/>
      <c r="B245" s="154"/>
      <c r="C245" s="22" t="s">
        <v>521</v>
      </c>
      <c r="D245" s="22" t="s">
        <v>526</v>
      </c>
      <c r="E245" s="31" t="s">
        <v>960</v>
      </c>
      <c r="F245" s="22" t="s">
        <v>457</v>
      </c>
      <c r="G245" s="31" t="s">
        <v>474</v>
      </c>
      <c r="H245" s="22" t="s">
        <v>475</v>
      </c>
      <c r="I245" s="22" t="s">
        <v>467</v>
      </c>
      <c r="J245" s="31" t="s">
        <v>961</v>
      </c>
    </row>
    <row r="246" ht="42.75" customHeight="1" spans="1:10">
      <c r="A246" s="154"/>
      <c r="B246" s="154"/>
      <c r="C246" s="22" t="s">
        <v>521</v>
      </c>
      <c r="D246" s="22" t="s">
        <v>536</v>
      </c>
      <c r="E246" s="31" t="s">
        <v>962</v>
      </c>
      <c r="F246" s="22" t="s">
        <v>457</v>
      </c>
      <c r="G246" s="31" t="s">
        <v>482</v>
      </c>
      <c r="H246" s="22" t="s">
        <v>475</v>
      </c>
      <c r="I246" s="22" t="s">
        <v>467</v>
      </c>
      <c r="J246" s="31" t="s">
        <v>963</v>
      </c>
    </row>
    <row r="247" ht="42.75" customHeight="1" spans="1:10">
      <c r="A247" s="155"/>
      <c r="B247" s="155"/>
      <c r="C247" s="22" t="s">
        <v>542</v>
      </c>
      <c r="D247" s="22" t="s">
        <v>543</v>
      </c>
      <c r="E247" s="31" t="s">
        <v>927</v>
      </c>
      <c r="F247" s="22" t="s">
        <v>457</v>
      </c>
      <c r="G247" s="31" t="s">
        <v>482</v>
      </c>
      <c r="H247" s="22" t="s">
        <v>475</v>
      </c>
      <c r="I247" s="22" t="s">
        <v>467</v>
      </c>
      <c r="J247" s="31" t="s">
        <v>964</v>
      </c>
    </row>
    <row r="248" ht="42.75" customHeight="1" spans="1:10">
      <c r="A248" s="153" t="s">
        <v>965</v>
      </c>
      <c r="B248" s="153" t="s">
        <v>966</v>
      </c>
      <c r="C248" s="22" t="s">
        <v>449</v>
      </c>
      <c r="D248" s="22" t="s">
        <v>450</v>
      </c>
      <c r="E248" s="31" t="s">
        <v>967</v>
      </c>
      <c r="F248" s="22" t="s">
        <v>457</v>
      </c>
      <c r="G248" s="31" t="s">
        <v>968</v>
      </c>
      <c r="H248" s="22" t="s">
        <v>699</v>
      </c>
      <c r="I248" s="22" t="s">
        <v>454</v>
      </c>
      <c r="J248" s="31" t="s">
        <v>967</v>
      </c>
    </row>
    <row r="249" ht="42.75" customHeight="1" spans="1:10">
      <c r="A249" s="154"/>
      <c r="B249" s="154"/>
      <c r="C249" s="22" t="s">
        <v>449</v>
      </c>
      <c r="D249" s="22" t="s">
        <v>472</v>
      </c>
      <c r="E249" s="31" t="s">
        <v>969</v>
      </c>
      <c r="F249" s="22" t="s">
        <v>457</v>
      </c>
      <c r="G249" s="31" t="s">
        <v>474</v>
      </c>
      <c r="H249" s="22" t="s">
        <v>475</v>
      </c>
      <c r="I249" s="22" t="s">
        <v>454</v>
      </c>
      <c r="J249" s="31" t="s">
        <v>970</v>
      </c>
    </row>
    <row r="250" ht="42.75" customHeight="1" spans="1:10">
      <c r="A250" s="154"/>
      <c r="B250" s="154"/>
      <c r="C250" s="22" t="s">
        <v>449</v>
      </c>
      <c r="D250" s="22" t="s">
        <v>499</v>
      </c>
      <c r="E250" s="31" t="s">
        <v>971</v>
      </c>
      <c r="F250" s="22" t="s">
        <v>457</v>
      </c>
      <c r="G250" s="31" t="s">
        <v>474</v>
      </c>
      <c r="H250" s="22" t="s">
        <v>475</v>
      </c>
      <c r="I250" s="22" t="s">
        <v>454</v>
      </c>
      <c r="J250" s="31" t="s">
        <v>972</v>
      </c>
    </row>
    <row r="251" ht="42.75" customHeight="1" spans="1:10">
      <c r="A251" s="154"/>
      <c r="B251" s="154"/>
      <c r="C251" s="22" t="s">
        <v>449</v>
      </c>
      <c r="D251" s="22" t="s">
        <v>508</v>
      </c>
      <c r="E251" s="31" t="s">
        <v>973</v>
      </c>
      <c r="F251" s="22" t="s">
        <v>457</v>
      </c>
      <c r="G251" s="31" t="s">
        <v>974</v>
      </c>
      <c r="H251" s="22" t="s">
        <v>520</v>
      </c>
      <c r="I251" s="22" t="s">
        <v>454</v>
      </c>
      <c r="J251" s="31" t="s">
        <v>973</v>
      </c>
    </row>
    <row r="252" ht="42.75" customHeight="1" spans="1:10">
      <c r="A252" s="154"/>
      <c r="B252" s="154"/>
      <c r="C252" s="22" t="s">
        <v>521</v>
      </c>
      <c r="D252" s="22" t="s">
        <v>522</v>
      </c>
      <c r="E252" s="31" t="s">
        <v>706</v>
      </c>
      <c r="F252" s="22" t="s">
        <v>457</v>
      </c>
      <c r="G252" s="31" t="s">
        <v>707</v>
      </c>
      <c r="H252" s="22" t="s">
        <v>475</v>
      </c>
      <c r="I252" s="22" t="s">
        <v>454</v>
      </c>
      <c r="J252" s="31" t="s">
        <v>708</v>
      </c>
    </row>
    <row r="253" ht="42.75" customHeight="1" spans="1:10">
      <c r="A253" s="154"/>
      <c r="B253" s="154"/>
      <c r="C253" s="22" t="s">
        <v>521</v>
      </c>
      <c r="D253" s="22" t="s">
        <v>526</v>
      </c>
      <c r="E253" s="31" t="s">
        <v>709</v>
      </c>
      <c r="F253" s="22" t="s">
        <v>457</v>
      </c>
      <c r="G253" s="31" t="s">
        <v>707</v>
      </c>
      <c r="H253" s="22" t="s">
        <v>475</v>
      </c>
      <c r="I253" s="22" t="s">
        <v>467</v>
      </c>
      <c r="J253" s="31" t="s">
        <v>710</v>
      </c>
    </row>
    <row r="254" ht="42.75" customHeight="1" spans="1:10">
      <c r="A254" s="154"/>
      <c r="B254" s="154"/>
      <c r="C254" s="22" t="s">
        <v>521</v>
      </c>
      <c r="D254" s="22" t="s">
        <v>581</v>
      </c>
      <c r="E254" s="31" t="s">
        <v>711</v>
      </c>
      <c r="F254" s="22" t="s">
        <v>457</v>
      </c>
      <c r="G254" s="31" t="s">
        <v>707</v>
      </c>
      <c r="H254" s="22" t="s">
        <v>475</v>
      </c>
      <c r="I254" s="22" t="s">
        <v>467</v>
      </c>
      <c r="J254" s="31" t="s">
        <v>712</v>
      </c>
    </row>
    <row r="255" ht="42.75" customHeight="1" spans="1:10">
      <c r="A255" s="154"/>
      <c r="B255" s="154"/>
      <c r="C255" s="22" t="s">
        <v>521</v>
      </c>
      <c r="D255" s="22" t="s">
        <v>536</v>
      </c>
      <c r="E255" s="31" t="s">
        <v>713</v>
      </c>
      <c r="F255" s="22" t="s">
        <v>457</v>
      </c>
      <c r="G255" s="31" t="s">
        <v>707</v>
      </c>
      <c r="H255" s="22" t="s">
        <v>563</v>
      </c>
      <c r="I255" s="22" t="s">
        <v>454</v>
      </c>
      <c r="J255" s="31" t="s">
        <v>714</v>
      </c>
    </row>
    <row r="256" ht="42.75" customHeight="1" spans="1:10">
      <c r="A256" s="155"/>
      <c r="B256" s="155"/>
      <c r="C256" s="22" t="s">
        <v>542</v>
      </c>
      <c r="D256" s="22" t="s">
        <v>543</v>
      </c>
      <c r="E256" s="31" t="s">
        <v>715</v>
      </c>
      <c r="F256" s="22" t="s">
        <v>452</v>
      </c>
      <c r="G256" s="31" t="s">
        <v>487</v>
      </c>
      <c r="H256" s="22" t="s">
        <v>475</v>
      </c>
      <c r="I256" s="22" t="s">
        <v>454</v>
      </c>
      <c r="J256" s="31" t="s">
        <v>715</v>
      </c>
    </row>
    <row r="257" ht="54" customHeight="1" spans="1:10">
      <c r="A257" s="153" t="s">
        <v>975</v>
      </c>
      <c r="B257" s="153" t="s">
        <v>976</v>
      </c>
      <c r="C257" s="22" t="s">
        <v>449</v>
      </c>
      <c r="D257" s="22" t="s">
        <v>450</v>
      </c>
      <c r="E257" s="31" t="s">
        <v>977</v>
      </c>
      <c r="F257" s="22" t="s">
        <v>457</v>
      </c>
      <c r="G257" s="31" t="s">
        <v>94</v>
      </c>
      <c r="H257" s="22" t="s">
        <v>458</v>
      </c>
      <c r="I257" s="22" t="s">
        <v>454</v>
      </c>
      <c r="J257" s="31" t="s">
        <v>912</v>
      </c>
    </row>
    <row r="258" ht="57" customHeight="1" spans="1:10">
      <c r="A258" s="154"/>
      <c r="B258" s="154"/>
      <c r="C258" s="22" t="s">
        <v>449</v>
      </c>
      <c r="D258" s="22" t="s">
        <v>472</v>
      </c>
      <c r="E258" s="31" t="s">
        <v>978</v>
      </c>
      <c r="F258" s="22" t="s">
        <v>457</v>
      </c>
      <c r="G258" s="31" t="s">
        <v>474</v>
      </c>
      <c r="H258" s="22" t="s">
        <v>475</v>
      </c>
      <c r="I258" s="22" t="s">
        <v>467</v>
      </c>
      <c r="J258" s="31" t="s">
        <v>490</v>
      </c>
    </row>
    <row r="259" ht="48" customHeight="1" spans="1:10">
      <c r="A259" s="154"/>
      <c r="B259" s="154"/>
      <c r="C259" s="22" t="s">
        <v>449</v>
      </c>
      <c r="D259" s="22" t="s">
        <v>499</v>
      </c>
      <c r="E259" s="31" t="s">
        <v>979</v>
      </c>
      <c r="F259" s="22" t="s">
        <v>457</v>
      </c>
      <c r="G259" s="31" t="s">
        <v>474</v>
      </c>
      <c r="H259" s="22" t="s">
        <v>475</v>
      </c>
      <c r="I259" s="22" t="s">
        <v>467</v>
      </c>
      <c r="J259" s="31" t="s">
        <v>503</v>
      </c>
    </row>
    <row r="260" ht="57" customHeight="1" spans="1:10">
      <c r="A260" s="154"/>
      <c r="B260" s="154"/>
      <c r="C260" s="22" t="s">
        <v>521</v>
      </c>
      <c r="D260" s="22" t="s">
        <v>526</v>
      </c>
      <c r="E260" s="31" t="s">
        <v>529</v>
      </c>
      <c r="F260" s="22" t="s">
        <v>457</v>
      </c>
      <c r="G260" s="31" t="s">
        <v>474</v>
      </c>
      <c r="H260" s="22" t="s">
        <v>475</v>
      </c>
      <c r="I260" s="22" t="s">
        <v>467</v>
      </c>
      <c r="J260" s="31" t="s">
        <v>624</v>
      </c>
    </row>
    <row r="261" ht="75" customHeight="1" spans="1:10">
      <c r="A261" s="155"/>
      <c r="B261" s="155"/>
      <c r="C261" s="22" t="s">
        <v>542</v>
      </c>
      <c r="D261" s="22" t="s">
        <v>543</v>
      </c>
      <c r="E261" s="31" t="s">
        <v>544</v>
      </c>
      <c r="F261" s="22" t="s">
        <v>457</v>
      </c>
      <c r="G261" s="31" t="s">
        <v>482</v>
      </c>
      <c r="H261" s="22" t="s">
        <v>475</v>
      </c>
      <c r="I261" s="22" t="s">
        <v>467</v>
      </c>
      <c r="J261" s="31" t="s">
        <v>545</v>
      </c>
    </row>
  </sheetData>
  <mergeCells count="60">
    <mergeCell ref="A2:J2"/>
    <mergeCell ref="A3:H3"/>
    <mergeCell ref="A7:A43"/>
    <mergeCell ref="A44:A57"/>
    <mergeCell ref="A58:A62"/>
    <mergeCell ref="A63:A72"/>
    <mergeCell ref="A73:A76"/>
    <mergeCell ref="A77:A95"/>
    <mergeCell ref="A96:A100"/>
    <mergeCell ref="A101:A107"/>
    <mergeCell ref="A108:A116"/>
    <mergeCell ref="A117:A123"/>
    <mergeCell ref="A124:A140"/>
    <mergeCell ref="A141:A144"/>
    <mergeCell ref="A145:A149"/>
    <mergeCell ref="A150:A155"/>
    <mergeCell ref="A156:A160"/>
    <mergeCell ref="A161:A167"/>
    <mergeCell ref="A168:A171"/>
    <mergeCell ref="A172:A179"/>
    <mergeCell ref="A180:A190"/>
    <mergeCell ref="A191:A197"/>
    <mergeCell ref="A198:A201"/>
    <mergeCell ref="A202:A219"/>
    <mergeCell ref="A220:A225"/>
    <mergeCell ref="A226:A232"/>
    <mergeCell ref="A233:A238"/>
    <mergeCell ref="A239:A241"/>
    <mergeCell ref="A242:A247"/>
    <mergeCell ref="A248:A256"/>
    <mergeCell ref="A257:A261"/>
    <mergeCell ref="B7:B43"/>
    <mergeCell ref="B44:B57"/>
    <mergeCell ref="B58:B62"/>
    <mergeCell ref="B63:B72"/>
    <mergeCell ref="B73:B76"/>
    <mergeCell ref="B77:B95"/>
    <mergeCell ref="B96:B100"/>
    <mergeCell ref="B101:B107"/>
    <mergeCell ref="B108:B116"/>
    <mergeCell ref="B117:B123"/>
    <mergeCell ref="B124:B140"/>
    <mergeCell ref="B141:B144"/>
    <mergeCell ref="B145:B149"/>
    <mergeCell ref="B150:B155"/>
    <mergeCell ref="B156:B160"/>
    <mergeCell ref="B161:B167"/>
    <mergeCell ref="B168:B171"/>
    <mergeCell ref="B172:B179"/>
    <mergeCell ref="B180:B190"/>
    <mergeCell ref="B191:B197"/>
    <mergeCell ref="B198:B201"/>
    <mergeCell ref="B202:B219"/>
    <mergeCell ref="B220:B225"/>
    <mergeCell ref="B226:B232"/>
    <mergeCell ref="B233:B238"/>
    <mergeCell ref="B239:B241"/>
    <mergeCell ref="B242:B247"/>
    <mergeCell ref="B248:B256"/>
    <mergeCell ref="B257:B261"/>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WPS_1464011441</cp:lastModifiedBy>
  <dcterms:created xsi:type="dcterms:W3CDTF">2023-03-09T08:46:00Z</dcterms:created>
  <dcterms:modified xsi:type="dcterms:W3CDTF">2024-02-05T08:03:39Z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KSOReadingLayout">
    <vt:bool>true</vt:bool>
  </property>
  <property fmtid="{D5CDD505-2E9C-101B-9397-08002B2CF9AE}" pid="4" name="ICV">
    <vt:lpwstr>2E64ED93EDFD451CACD065279C4423A8_12</vt:lpwstr>
  </property>
</Properties>
</file>