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C:\Users\BOOM\Desktop\"/>
    </mc:Choice>
  </mc:AlternateContent>
  <xr:revisionPtr revIDLastSave="0" documentId="8_{5F8DF607-9347-4E11-8CD3-8ACDB731073B}" xr6:coauthVersionLast="47" xr6:coauthVersionMax="47" xr10:uidLastSave="{00000000-0000-0000-0000-000000000000}"/>
  <bookViews>
    <workbookView xWindow="-108" yWindow="-108" windowWidth="23256" windowHeight="12576" tabRatio="500" firstSheet="10" activeTab="11" xr2:uid="{00000000-000D-0000-FFFF-FFFF00000000}"/>
  </bookViews>
  <sheets>
    <sheet name="部门财务收支预算总表" sheetId="1" r:id="rId1"/>
    <sheet name="部门收入预算表" sheetId="2" r:id="rId2"/>
    <sheet name="部门支出预算表" sheetId="3" r:id="rId3"/>
    <sheet name="部门财政拨款收支预算总表" sheetId="4" r:id="rId4"/>
    <sheet name="部门财政拨款“三公”经费支出预算表" sheetId="5" r:id="rId5"/>
    <sheet name="部门一般公共预算支出预算表" sheetId="6" r:id="rId6"/>
    <sheet name="部门一般公共预算“三公”经费支出预算表" sheetId="7" r:id="rId7"/>
    <sheet name="部门基本支出预算表" sheetId="8" r:id="rId8"/>
    <sheet name="部门项目支出预算表" sheetId="9" r:id="rId9"/>
    <sheet name="部门政府性基金预算支出预算表" sheetId="10" r:id="rId10"/>
    <sheet name="财政拨款支出明细表（经济科目分类）" sheetId="11" r:id="rId11"/>
    <sheet name="市本级项目支出绩效目标表-1" sheetId="12" r:id="rId12"/>
    <sheet name="市本级项目支出绩效目标表（另文下达）" sheetId="13" r:id="rId13"/>
    <sheet name="市对下转移支付预算表" sheetId="14" r:id="rId14"/>
    <sheet name="市对下转移支付绩效目标表" sheetId="15" r:id="rId15"/>
    <sheet name="新增资产配置表" sheetId="16" r:id="rId16"/>
    <sheet name="部门政府采购预算表" sheetId="17" r:id="rId17"/>
    <sheet name="部门政府购买服务预算表" sheetId="18" r:id="rId18"/>
    <sheet name="部门整体支出绩效目标表 " sheetId="22" r:id="rId19"/>
    <sheet name="部门单位基本信息表" sheetId="20" r:id="rId20"/>
    <sheet name="行政事业单位资产情况表" sheetId="21" r:id="rId21"/>
  </sheets>
  <definedNames>
    <definedName name="_xlnm._FilterDatabase" localSheetId="7" hidden="1">部门基本支出预算表!$A$6:$V$76</definedName>
    <definedName name="_xlnm._FilterDatabase" localSheetId="8" hidden="1">部门项目支出预算表!$A$8:$Z$8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8" i="11" l="1"/>
  <c r="D8" i="11" s="1"/>
  <c r="D9" i="11" l="1"/>
  <c r="D10" i="11"/>
  <c r="D11" i="11"/>
  <c r="R21" i="11"/>
  <c r="R7" i="11" s="1"/>
  <c r="E7" i="21"/>
  <c r="C7" i="21" s="1"/>
  <c r="T7" i="20"/>
  <c r="M7" i="20"/>
  <c r="F7" i="20"/>
  <c r="B33" i="1"/>
  <c r="B22" i="2"/>
  <c r="B16" i="2"/>
  <c r="D6" i="3"/>
  <c r="E6" i="3"/>
  <c r="F6" i="3"/>
  <c r="H34" i="3"/>
  <c r="G34" i="3" s="1"/>
  <c r="C34" i="3" s="1"/>
  <c r="C57" i="3"/>
  <c r="C56" i="3" s="1"/>
  <c r="C55" i="3" s="1"/>
  <c r="G57" i="3"/>
  <c r="H56" i="3"/>
  <c r="G56" i="3" s="1"/>
  <c r="G55" i="3" s="1"/>
  <c r="G50" i="3"/>
  <c r="G49" i="3" s="1"/>
  <c r="H49" i="3"/>
  <c r="G43" i="3"/>
  <c r="C43" i="3" s="1"/>
  <c r="G42" i="3"/>
  <c r="C42" i="3" s="1"/>
  <c r="G36" i="3"/>
  <c r="C36" i="3" s="1"/>
  <c r="H23" i="3"/>
  <c r="G23" i="3" s="1"/>
  <c r="C25" i="3"/>
  <c r="C24" i="3" s="1"/>
  <c r="C23" i="3" s="1"/>
  <c r="G25" i="3"/>
  <c r="G24" i="3" s="1"/>
  <c r="H24" i="3"/>
  <c r="H18" i="3"/>
  <c r="G18" i="3" s="1"/>
  <c r="C18" i="3" s="1"/>
  <c r="H17" i="3"/>
  <c r="B33" i="4"/>
  <c r="D17" i="4"/>
  <c r="F47" i="6"/>
  <c r="E47" i="6"/>
  <c r="C26" i="6"/>
  <c r="C25" i="6" s="1"/>
  <c r="C24" i="6" s="1"/>
  <c r="D18" i="4" s="1"/>
  <c r="D17" i="1" s="1"/>
  <c r="C28" i="6"/>
  <c r="C29" i="6"/>
  <c r="C30" i="6"/>
  <c r="C31" i="6"/>
  <c r="C32" i="6"/>
  <c r="C33" i="6"/>
  <c r="C34" i="6"/>
  <c r="C35" i="6"/>
  <c r="C36" i="6"/>
  <c r="C37" i="6"/>
  <c r="C27" i="6"/>
  <c r="C45" i="6"/>
  <c r="C44" i="6" s="1"/>
  <c r="D31" i="4" s="1"/>
  <c r="C46" i="6"/>
  <c r="G45" i="6"/>
  <c r="G44" i="6" s="1"/>
  <c r="G25" i="6"/>
  <c r="G24" i="6" s="1"/>
  <c r="G19" i="6"/>
  <c r="C19" i="6" s="1"/>
  <c r="D14" i="11"/>
  <c r="D15" i="11"/>
  <c r="D16" i="11"/>
  <c r="D17" i="11"/>
  <c r="D18" i="11"/>
  <c r="D13" i="11"/>
  <c r="E12" i="11"/>
  <c r="D25" i="11"/>
  <c r="D26" i="11"/>
  <c r="D24" i="11"/>
  <c r="E27" i="11"/>
  <c r="E23" i="11"/>
  <c r="G28" i="11"/>
  <c r="G27" i="11"/>
  <c r="G25" i="11"/>
  <c r="G23" i="11"/>
  <c r="G7" i="11" s="1"/>
  <c r="H23" i="11"/>
  <c r="H7" i="11" s="1"/>
  <c r="I23" i="11"/>
  <c r="I7" i="11" s="1"/>
  <c r="I27" i="11"/>
  <c r="F23" i="11"/>
  <c r="F7" i="11" s="1"/>
  <c r="F27" i="11"/>
  <c r="D28" i="11" s="1"/>
  <c r="D27" i="11" s="1"/>
  <c r="N7" i="11"/>
  <c r="M49" i="11"/>
  <c r="M51" i="11"/>
  <c r="M52" i="11"/>
  <c r="M50" i="11"/>
  <c r="M30" i="11"/>
  <c r="M31" i="11"/>
  <c r="M32" i="11"/>
  <c r="M21" i="11" s="1"/>
  <c r="M7" i="11" s="1"/>
  <c r="M33" i="11"/>
  <c r="M34" i="11"/>
  <c r="M35" i="11"/>
  <c r="M36" i="11"/>
  <c r="M37" i="11"/>
  <c r="M38" i="11"/>
  <c r="M39" i="11"/>
  <c r="M40" i="11"/>
  <c r="M41" i="11"/>
  <c r="M42" i="11"/>
  <c r="M43" i="11"/>
  <c r="M22" i="11"/>
  <c r="O21" i="11"/>
  <c r="O49" i="11"/>
  <c r="Q21" i="11"/>
  <c r="Q7" i="11" s="1"/>
  <c r="P52" i="11"/>
  <c r="P49" i="11"/>
  <c r="P22" i="11"/>
  <c r="P21" i="11" s="1"/>
  <c r="P7" i="11" s="1"/>
  <c r="P74" i="9"/>
  <c r="N74" i="9" s="1"/>
  <c r="P75" i="9"/>
  <c r="N75" i="9" s="1"/>
  <c r="P76" i="9"/>
  <c r="N76" i="9" s="1"/>
  <c r="P77" i="9"/>
  <c r="N77" i="9" s="1"/>
  <c r="P78" i="9"/>
  <c r="N78" i="9" s="1"/>
  <c r="P79" i="9"/>
  <c r="N79" i="9" s="1"/>
  <c r="P80" i="9"/>
  <c r="N80" i="9" s="1"/>
  <c r="P81" i="9"/>
  <c r="N81" i="9" s="1"/>
  <c r="P82" i="9"/>
  <c r="N82" i="9" s="1"/>
  <c r="P83" i="9"/>
  <c r="N83" i="9" s="1"/>
  <c r="P84" i="9"/>
  <c r="N84" i="9" s="1"/>
  <c r="P73" i="9"/>
  <c r="Q8" i="9"/>
  <c r="R8" i="9"/>
  <c r="C15" i="10"/>
  <c r="G15" i="10"/>
  <c r="C6" i="10"/>
  <c r="D14" i="4" s="1"/>
  <c r="G6" i="10"/>
  <c r="G18" i="10" s="1"/>
  <c r="C7" i="10"/>
  <c r="G7" i="10"/>
  <c r="H17" i="22"/>
  <c r="H16" i="22"/>
  <c r="H15" i="22"/>
  <c r="H14" i="22"/>
  <c r="H13" i="22"/>
  <c r="I12" i="22"/>
  <c r="D6" i="4" l="1"/>
  <c r="D33" i="4" s="1"/>
  <c r="D13" i="1"/>
  <c r="D31" i="1" s="1"/>
  <c r="D33" i="1" s="1"/>
  <c r="C47" i="6"/>
  <c r="G47" i="6"/>
  <c r="H33" i="3"/>
  <c r="C18" i="10"/>
  <c r="O7" i="11"/>
  <c r="C50" i="3"/>
  <c r="C49" i="3" s="1"/>
  <c r="H55" i="3"/>
  <c r="E7" i="11"/>
  <c r="H12" i="22"/>
  <c r="H16" i="3"/>
  <c r="H10" i="3" s="1"/>
  <c r="G10" i="3" s="1"/>
  <c r="G17" i="3"/>
  <c r="C17" i="3" s="1"/>
  <c r="C16" i="3" s="1"/>
  <c r="C10" i="3" s="1"/>
  <c r="D12" i="11"/>
  <c r="D23" i="11"/>
  <c r="P8" i="9"/>
  <c r="N73" i="9"/>
  <c r="N8" i="9" s="1"/>
  <c r="H6" i="3" l="1"/>
  <c r="G33" i="3"/>
  <c r="C33" i="3" s="1"/>
  <c r="C6" i="3"/>
  <c r="D7" i="11"/>
  <c r="G16" i="3"/>
  <c r="G6" i="3" l="1"/>
</calcChain>
</file>

<file path=xl/sharedStrings.xml><?xml version="1.0" encoding="utf-8"?>
<sst xmlns="http://schemas.openxmlformats.org/spreadsheetml/2006/main" count="7869" uniqueCount="1914">
  <si>
    <t>2021年部门财务收支预算总表</t>
  </si>
  <si>
    <t>单位名称：昆明市呈贡区水务局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</si>
  <si>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</si>
  <si>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</si>
  <si>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</si>
  <si>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</si>
  <si>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</si>
  <si>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</si>
  <si>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</si>
  <si>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</si>
  <si>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</si>
  <si>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</si>
  <si>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</si>
  <si>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</si>
  <si>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</si>
  <si>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</si>
  <si>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</si>
  <si>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</si>
  <si>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</si>
  <si>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</si>
  <si>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</si>
  <si>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</si>
  <si>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</si>
  <si>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</si>
  <si>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</si>
  <si>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</si>
  <si>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</si>
  <si>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</si>
  <si>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</si>
  <si>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</si>
  <si>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</si>
  <si>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</si>
  <si>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</si>
  <si>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</si>
  <si>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</si>
  <si>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</si>
  <si>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</si>
  <si>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</si>
  <si>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</si>
  <si>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</si>
  <si>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</si>
  <si>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</si>
  <si>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</si>
  <si>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</si>
  <si>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</si>
  <si>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</si>
  <si>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</si>
  <si>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</si>
  <si>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</si>
  <si>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</si>
  <si>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</si>
  <si>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</si>
  <si>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</si>
  <si>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</si>
  <si>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</si>
  <si>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</si>
  <si>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</si>
  <si>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</si>
  <si>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</si>
  <si>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</si>
  <si>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</si>
  <si>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</si>
  <si>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功能科目编码</t>
  </si>
  <si>
    <t>功能科目名称</t>
  </si>
  <si>
    <t>合计</t>
  </si>
  <si>
    <t>基本支出</t>
  </si>
  <si>
    <t>项目支出</t>
  </si>
  <si>
    <t>小计</t>
  </si>
  <si>
    <t>人员经费</t>
  </si>
  <si>
    <t>公用经费</t>
  </si>
  <si>
    <t>对下转移支付</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</si>
  <si>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</si>
  <si>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</si>
  <si>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</si>
  <si>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</si>
  <si>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</si>
  <si>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</si>
  <si>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</si>
  <si>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</si>
  <si>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</si>
  <si>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</si>
  <si>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</si>
  <si>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</si>
  <si>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</si>
  <si>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</si>
  <si>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</si>
  <si>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</si>
  <si>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</si>
  <si>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</si>
  <si>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</si>
  <si>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</si>
  <si>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</si>
  <si>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</si>
  <si>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</si>
  <si>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</si>
  <si>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</si>
  <si>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</si>
  <si>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211</t>
  </si>
  <si>
    <t>节能环保支出</t>
  </si>
  <si>
    <t>21103</t>
  </si>
  <si>
    <t xml:space="preserve">  污染防治</t>
  </si>
  <si>
    <t>2110302</t>
  </si>
  <si>
    <t xml:space="preserve">    水体</t>
  </si>
  <si>
    <t>212</t>
  </si>
  <si>
    <t>城乡社区支出</t>
  </si>
  <si>
    <t>21214</t>
  </si>
  <si>
    <t xml:space="preserve">  污水处理费安排的支出</t>
  </si>
  <si>
    <t>2121401</t>
  </si>
  <si>
    <t xml:space="preserve">    污水处理设施建设和运营</t>
  </si>
  <si>
    <t>2121402</t>
  </si>
  <si>
    <t xml:space="preserve">    代征手续费</t>
  </si>
  <si>
    <t>2121499</t>
  </si>
  <si>
    <t xml:space="preserve">    其他污水处理费安排的支出</t>
  </si>
  <si>
    <t>213</t>
  </si>
  <si>
    <t>农林水支出</t>
  </si>
  <si>
    <t>21303</t>
  </si>
  <si>
    <t xml:space="preserve">  水利</t>
  </si>
  <si>
    <t>2130301</t>
  </si>
  <si>
    <t xml:space="preserve">    行政运行</t>
  </si>
  <si>
    <t>2130304</t>
  </si>
  <si>
    <t xml:space="preserve">    水利行业业务管理</t>
  </si>
  <si>
    <t>2130305</t>
  </si>
  <si>
    <t xml:space="preserve">    水利工程建设</t>
  </si>
  <si>
    <t>2130306</t>
  </si>
  <si>
    <t xml:space="preserve">    水利工程运行与维护</t>
  </si>
  <si>
    <t>2130309</t>
  </si>
  <si>
    <t xml:space="preserve">    水利执法监督</t>
  </si>
  <si>
    <t>2130310</t>
  </si>
  <si>
    <t xml:space="preserve">    水土保持</t>
  </si>
  <si>
    <t>2130311</t>
  </si>
  <si>
    <t xml:space="preserve">    水资源节约管理与保护</t>
  </si>
  <si>
    <t>2130314</t>
  </si>
  <si>
    <t xml:space="preserve">    防汛</t>
  </si>
  <si>
    <t>2130322</t>
  </si>
  <si>
    <t xml:space="preserve">    水利安全监督</t>
  </si>
  <si>
    <t>2130335</t>
  </si>
  <si>
    <t xml:space="preserve">    农村人畜饮水</t>
  </si>
  <si>
    <t>2130399</t>
  </si>
  <si>
    <t xml:space="preserve">    其他水利支出</t>
  </si>
  <si>
    <t>21399</t>
  </si>
  <si>
    <t xml:space="preserve">  其他农林水支出</t>
  </si>
  <si>
    <t>2139999</t>
  </si>
  <si>
    <t xml:space="preserve">    其他农林水支出</t>
  </si>
  <si>
    <t>221</t>
  </si>
  <si>
    <t>住房保障支出</t>
  </si>
  <si>
    <t>22102</t>
  </si>
  <si>
    <t xml:space="preserve">  住房改革支出</t>
  </si>
  <si>
    <t>2210201</t>
  </si>
  <si>
    <t xml:space="preserve">    住房公积金</t>
  </si>
  <si>
    <t>2210203</t>
  </si>
  <si>
    <t xml:space="preserve">    购房补贴</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</si>
  <si>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</si>
  <si>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</si>
  <si>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</si>
  <si>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</si>
  <si>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</si>
  <si>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</si>
  <si>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</si>
  <si>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</si>
  <si>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</si>
  <si>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</si>
  <si>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</si>
  <si>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二、上年结转结余</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</si>
  <si>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</si>
  <si>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</si>
  <si>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</si>
  <si>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</si>
  <si>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</si>
  <si>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</si>
  <si>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</si>
  <si>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</si>
  <si>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</si>
  <si>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</si>
  <si>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</si>
  <si>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</si>
  <si>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</si>
  <si>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</si>
  <si>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</si>
  <si>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</si>
  <si>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</si>
  <si>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</si>
  <si>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</si>
  <si>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</si>
  <si>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</si>
  <si>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</si>
  <si>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</si>
  <si>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</si>
  <si>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</si>
  <si>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</si>
  <si>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</si>
  <si>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</si>
  <si>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</si>
  <si>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</si>
  <si>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</si>
  <si>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</si>
  <si>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</si>
  <si>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2021年部门一般公共预算支出预算表（按功能科目分类）</t>
  </si>
  <si>
    <t>部门预算支出功能分类科目</t>
  </si>
  <si>
    <t>2020预算数</t>
  </si>
  <si>
    <t>科目编码</t>
  </si>
  <si>
    <t>科目名称</t>
  </si>
  <si>
    <t>2021年一般公共预算“三公”经费支出预算表</t>
  </si>
  <si>
    <t>主管部门</t>
  </si>
  <si>
    <t>单位名称</t>
  </si>
  <si>
    <t>因公出国（境）费</t>
  </si>
  <si>
    <t>公务用车购置及运行费</t>
  </si>
  <si>
    <t>公务接待费</t>
  </si>
  <si>
    <t>公务用车购置费</t>
  </si>
  <si>
    <t>公务用车运行费</t>
  </si>
  <si>
    <t>昆明市呈贡区水务局</t>
  </si>
  <si>
    <t>2021年部门基本支出预算表（人员类、运转类公用经费项目）</t>
  </si>
  <si>
    <t>2021年部门基本支出预算表</t>
  </si>
  <si>
    <t>项目名称</t>
  </si>
  <si>
    <t>明细项目名称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</si>
  <si>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</si>
  <si>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</si>
  <si>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</si>
  <si>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</si>
  <si>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</si>
  <si>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</si>
  <si>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</si>
  <si>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</si>
  <si>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</si>
  <si>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</si>
  <si>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</si>
  <si>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</si>
  <si>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</si>
  <si>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</si>
  <si>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</si>
  <si>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</si>
  <si>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</si>
  <si>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</si>
  <si>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</si>
  <si>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对个人和家庭的补助</t>
  </si>
  <si>
    <t>生活补助</t>
  </si>
  <si>
    <t>行政运行</t>
  </si>
  <si>
    <t>30304</t>
  </si>
  <si>
    <t>抚恤金</t>
  </si>
  <si>
    <t>50901</t>
  </si>
  <si>
    <t>社会福利和救助</t>
  </si>
  <si>
    <t>其他水利支出</t>
  </si>
  <si>
    <t>水体</t>
  </si>
  <si>
    <t>30305</t>
  </si>
  <si>
    <t>离休人员生活补助</t>
  </si>
  <si>
    <t>行政单位离退休</t>
  </si>
  <si>
    <t>行政退休人员生活补助</t>
  </si>
  <si>
    <t>事业退休人员生活补助</t>
  </si>
  <si>
    <t>事业单位离退休</t>
  </si>
  <si>
    <t>工会经费</t>
  </si>
  <si>
    <t>行政工会经费</t>
  </si>
  <si>
    <t>30228</t>
  </si>
  <si>
    <t>50201</t>
  </si>
  <si>
    <t>办公经费</t>
  </si>
  <si>
    <t>事业工会经费</t>
  </si>
  <si>
    <t>50502</t>
  </si>
  <si>
    <t>商品和服务支出</t>
  </si>
  <si>
    <t>公务交通补贴</t>
  </si>
  <si>
    <t>30239</t>
  </si>
  <si>
    <t>其他交通费用</t>
  </si>
  <si>
    <t>行政一般公用经费</t>
  </si>
  <si>
    <t>30217</t>
  </si>
  <si>
    <t>50206</t>
  </si>
  <si>
    <t>事业一般公用经费</t>
  </si>
  <si>
    <t>公务用车运行维护费</t>
  </si>
  <si>
    <t>一般车辆运行维护费</t>
  </si>
  <si>
    <t>30231</t>
  </si>
  <si>
    <t>50208</t>
  </si>
  <si>
    <t>购房补贴</t>
  </si>
  <si>
    <t>30102</t>
  </si>
  <si>
    <t>津贴补贴</t>
  </si>
  <si>
    <t>50101</t>
  </si>
  <si>
    <t>工资奖金津补贴</t>
  </si>
  <si>
    <t>行政人员工资支出</t>
  </si>
  <si>
    <t>行政基本工资</t>
  </si>
  <si>
    <t>30101</t>
  </si>
  <si>
    <t>基本工资</t>
  </si>
  <si>
    <t>行政津贴补贴</t>
  </si>
  <si>
    <t>行政年终一次性奖金</t>
  </si>
  <si>
    <t>30103</t>
  </si>
  <si>
    <t>奖金</t>
  </si>
  <si>
    <t>行政政府综合目标奖</t>
  </si>
  <si>
    <t>临聘人员经费</t>
  </si>
  <si>
    <t>其他农林水支出</t>
  </si>
  <si>
    <t>30226</t>
  </si>
  <si>
    <t>劳务费</t>
  </si>
  <si>
    <t>50205</t>
  </si>
  <si>
    <t>委托业务费</t>
  </si>
  <si>
    <t>防汛</t>
  </si>
  <si>
    <t>社会保障缴费</t>
  </si>
  <si>
    <t>行政工伤保险</t>
  </si>
  <si>
    <t>30112</t>
  </si>
  <si>
    <t>其他社会保障缴费</t>
  </si>
  <si>
    <t>50102</t>
  </si>
  <si>
    <t>机关养老保险</t>
  </si>
  <si>
    <t>机关事业单位基本养老保险缴费支出</t>
  </si>
  <si>
    <t>30108</t>
  </si>
  <si>
    <t>机关事业单位基本养老保险缴费</t>
  </si>
  <si>
    <t>行政基本医疗保险</t>
  </si>
  <si>
    <t>行政单位医疗</t>
  </si>
  <si>
    <t>30110</t>
  </si>
  <si>
    <t>职工基本医疗保险缴费</t>
  </si>
  <si>
    <t>事业基本医疗保险</t>
  </si>
  <si>
    <t>事业单位医疗</t>
  </si>
  <si>
    <t>行政公务员医疗统筹</t>
  </si>
  <si>
    <t>30111</t>
  </si>
  <si>
    <t>公务员医疗补助缴费</t>
  </si>
  <si>
    <t>重特病医疗统筹</t>
  </si>
  <si>
    <t>失业保险</t>
  </si>
  <si>
    <t>事业养老保险</t>
  </si>
  <si>
    <t>50501</t>
  </si>
  <si>
    <t>工资福利支出</t>
  </si>
  <si>
    <t>事业工伤保险</t>
  </si>
  <si>
    <t>事业公务员医疗统筹</t>
  </si>
  <si>
    <t>职业年金</t>
  </si>
  <si>
    <t>机关事业单位职业年金缴费支出</t>
  </si>
  <si>
    <t>30109</t>
  </si>
  <si>
    <t>职业年金缴费</t>
  </si>
  <si>
    <t>事业人员工资支出</t>
  </si>
  <si>
    <t>事业基本工资</t>
  </si>
  <si>
    <t>事业津贴补贴</t>
  </si>
  <si>
    <t>事业年终一次性奖金</t>
  </si>
  <si>
    <t>事业政府综合目标奖</t>
  </si>
  <si>
    <t>基础性绩效工资</t>
  </si>
  <si>
    <t>30107</t>
  </si>
  <si>
    <t>绩效工资</t>
  </si>
  <si>
    <t>奖励性绩效工资</t>
  </si>
  <si>
    <t>一般公用运转支出</t>
  </si>
  <si>
    <t>30201</t>
  </si>
  <si>
    <t>办公费</t>
  </si>
  <si>
    <t>专项工作办公室公用经费</t>
  </si>
  <si>
    <t>行政水费</t>
  </si>
  <si>
    <t>30205</t>
  </si>
  <si>
    <t>水费</t>
  </si>
  <si>
    <t>公务出行租车费用</t>
  </si>
  <si>
    <t>行政电费</t>
  </si>
  <si>
    <t>30206</t>
  </si>
  <si>
    <t>电费</t>
  </si>
  <si>
    <t>行政邮电费</t>
  </si>
  <si>
    <t>30207</t>
  </si>
  <si>
    <t>邮电费</t>
  </si>
  <si>
    <t>行政物业管理费</t>
  </si>
  <si>
    <t>30209</t>
  </si>
  <si>
    <t>物业管理费</t>
  </si>
  <si>
    <t>行政差旅费</t>
  </si>
  <si>
    <t>30211</t>
  </si>
  <si>
    <t>差旅费</t>
  </si>
  <si>
    <t>行政维修费</t>
  </si>
  <si>
    <t>30213</t>
  </si>
  <si>
    <t>维修（护）费</t>
  </si>
  <si>
    <t>50209</t>
  </si>
  <si>
    <t>事业水费</t>
  </si>
  <si>
    <t>事业电费</t>
  </si>
  <si>
    <t>事业邮电费</t>
  </si>
  <si>
    <t>事业物业管理费</t>
  </si>
  <si>
    <t>事业差旅费</t>
  </si>
  <si>
    <t>事业维修费</t>
  </si>
  <si>
    <t>事业福利费</t>
  </si>
  <si>
    <t>30229</t>
  </si>
  <si>
    <t>福利费</t>
  </si>
  <si>
    <t>退休人员公用经费</t>
  </si>
  <si>
    <t>行政福利费</t>
  </si>
  <si>
    <t>行政培训费</t>
  </si>
  <si>
    <t>培训支出</t>
  </si>
  <si>
    <t>30216</t>
  </si>
  <si>
    <t>培训费</t>
  </si>
  <si>
    <t>50203</t>
  </si>
  <si>
    <t>事业培训费</t>
  </si>
  <si>
    <t>住房公积金</t>
  </si>
  <si>
    <t>30113</t>
  </si>
  <si>
    <t>50103</t>
  </si>
  <si>
    <t>2021年部门项目支出预算表（其他运转类、特定目标类项目）</t>
  </si>
  <si>
    <t>项目分类</t>
  </si>
  <si>
    <t>项目级次</t>
  </si>
  <si>
    <t>是否基建项目</t>
  </si>
  <si>
    <t>总计</t>
  </si>
  <si>
    <t>自筹资金</t>
  </si>
  <si>
    <t>存量资金</t>
  </si>
  <si>
    <t>**</t>
  </si>
  <si>
    <t>1</t>
  </si>
  <si>
    <t>2</t>
  </si>
  <si>
    <t>事业发展类</t>
  </si>
  <si>
    <t>呈贡区水库工程观测及工程养护项目经费</t>
  </si>
  <si>
    <t>本级</t>
  </si>
  <si>
    <t>否</t>
  </si>
  <si>
    <t>小1型水库年度常规维修养护</t>
  </si>
  <si>
    <t>水利工程运行与维护</t>
  </si>
  <si>
    <t>30227</t>
  </si>
  <si>
    <t>中小型水库大坝安全监测项目</t>
  </si>
  <si>
    <t>中型水库年度常规维修养护</t>
  </si>
  <si>
    <t>小2型水库年度常规维修养护</t>
  </si>
  <si>
    <t>专项业务类</t>
  </si>
  <si>
    <t>呈贡区白龙潭水库库尾清淤及环境整治工程专项资金</t>
  </si>
  <si>
    <t xml:space="preserve">白龙潭水库清淤环境整治工程 </t>
  </si>
  <si>
    <t>水利工程建设</t>
  </si>
  <si>
    <t>31005</t>
  </si>
  <si>
    <t>基础设施建设</t>
  </si>
  <si>
    <t>50302</t>
  </si>
  <si>
    <t>区管水利工程管理所站管理经费</t>
  </si>
  <si>
    <t>农田水利设施维修经费</t>
  </si>
  <si>
    <t>区管水利工程管理所（站）管理经费</t>
  </si>
  <si>
    <t>昆明市呈贡区松茂水库及入滇河道水环境综合治理（美丽河湖）建设项目经费</t>
  </si>
  <si>
    <t>30905</t>
  </si>
  <si>
    <t>50402</t>
  </si>
  <si>
    <t>昆明市呈贡区清水大沟等8条沟渠水环境综合整治工程经费</t>
  </si>
  <si>
    <t>清水大沟等8条沟渠项目</t>
  </si>
  <si>
    <t>呈贡区河道景观绿化管护经费</t>
  </si>
  <si>
    <t>污水处理设施建设和运营</t>
  </si>
  <si>
    <t>呈贡区三河八沟滇池流域河道生态补偿金经费</t>
  </si>
  <si>
    <t>全面深化河（湖）长制工作经费</t>
  </si>
  <si>
    <t>全面深化河长制经费</t>
  </si>
  <si>
    <t>节水及海绵城市建设监控项目经费</t>
  </si>
  <si>
    <t>节水器具推广</t>
  </si>
  <si>
    <t>水资源节约管理与保护</t>
  </si>
  <si>
    <t>31003</t>
  </si>
  <si>
    <t>专用设备购置</t>
  </si>
  <si>
    <t>50306</t>
  </si>
  <si>
    <t>设备购置</t>
  </si>
  <si>
    <t>海绵城市建设监控项目</t>
  </si>
  <si>
    <t>水土保持信息化监管及考核专项资金</t>
  </si>
  <si>
    <t>水土保持信息化监管及考核</t>
  </si>
  <si>
    <t>水土保持</t>
  </si>
  <si>
    <t>渔政管理工作经费</t>
  </si>
  <si>
    <t>呈贡区防汛抗旱专项资金</t>
  </si>
  <si>
    <t>防汛车辆租金、运行经费</t>
  </si>
  <si>
    <t>防汛抗旱物资储备</t>
  </si>
  <si>
    <t>抗旱 、防汛队伍建设经费</t>
  </si>
  <si>
    <t>防汛、抗旱车辆运行费用</t>
  </si>
  <si>
    <t>山洪灾害防治测报预警系统运行、维护费用</t>
  </si>
  <si>
    <t>呈贡区村庄污水截污治理项目专项资金</t>
  </si>
  <si>
    <t>其他污水处理费安排的支出</t>
  </si>
  <si>
    <t>呈贡区万溪冲、刘家营、段家营社区村庄污水截污治理工程项目专项资金</t>
  </si>
  <si>
    <t>呈贡区万溪冲、刘家营、段家营社区村庄污水</t>
  </si>
  <si>
    <t>“两退两还”土地租金专项资金</t>
  </si>
  <si>
    <t>呈贡污水处理厂运营经费</t>
  </si>
  <si>
    <t>办公设备购置专项经费</t>
  </si>
  <si>
    <t>办公设备</t>
  </si>
  <si>
    <t>水利行业业务管理</t>
  </si>
  <si>
    <t>31002</t>
  </si>
  <si>
    <t>办公设备购置</t>
  </si>
  <si>
    <t>淹积水点整治工程（初步设计）专项资金</t>
  </si>
  <si>
    <t>祥园街与谊康北路交叉口(初步设计费）</t>
  </si>
  <si>
    <t>昆明市呈贡区市政道路淹积水点、断头管网改造工程专项资金</t>
  </si>
  <si>
    <t>最严格水资源管理工作经费、农村饮水工程维修管护经费</t>
  </si>
  <si>
    <t>最严格水资源管理工作经费、农村饮水工程维</t>
  </si>
  <si>
    <t>呈贡区白龙潭山面山洪水削减调蓄池每年管护专项经费</t>
  </si>
  <si>
    <t>呈贡区白龙潭山面山洪水削减调蓄池管护经费</t>
  </si>
  <si>
    <t>牛屎沟源头污水截污治理应急抢险工程专项资金</t>
  </si>
  <si>
    <t>牛屎沟源头污水截污治理应急抢险工程</t>
  </si>
  <si>
    <t>高新区（马金铺）片区社会事务经费</t>
  </si>
  <si>
    <t>南冲河、梁王和河道景观绿化管护经费</t>
  </si>
  <si>
    <t>马金铺中型、小1型水库年度常规维修养护费</t>
  </si>
  <si>
    <t>马金铺街道农村饮水工程维修管护经费</t>
  </si>
  <si>
    <t>农村人畜饮水</t>
  </si>
  <si>
    <t>滇池面源污染治理及生态修复土地租金专项资金</t>
  </si>
  <si>
    <t>滇池面源污染治理及生态修复土地租金</t>
  </si>
  <si>
    <t>小古城社区居委会自来水水费补助资金</t>
  </si>
  <si>
    <t>七步场小塘子泄洪通道修复工程专项资金</t>
  </si>
  <si>
    <t>七步场小塘子泄洪通道修复工程</t>
  </si>
  <si>
    <t>市委党校排洪沟改造工程专项资金</t>
  </si>
  <si>
    <t>呈贡区防洪评价、洪总体规划等预案编制专项资金</t>
  </si>
  <si>
    <t>昆明市呈贡区2021年度城市防洪应急预案</t>
  </si>
  <si>
    <t>呈贡区防洪影响评价</t>
  </si>
  <si>
    <t>呈贡区防洪总体规划报告</t>
  </si>
  <si>
    <t>昆明市呈贡区2021年度旱灾应急预案</t>
  </si>
  <si>
    <t>呈贡区城市内涝防控布局作战图</t>
  </si>
  <si>
    <t>昆明市呈贡区2021年度洪涝灾害应急预案</t>
  </si>
  <si>
    <t>万溪冲社区新装一户一表给水工程专项资金</t>
  </si>
  <si>
    <t>水务、滇管综合执法工作经费</t>
  </si>
  <si>
    <t xml:space="preserve"> 水务、滇管综合执法工作经费</t>
  </si>
  <si>
    <t>水利执法监督</t>
  </si>
  <si>
    <t>污水处理费代收手续费、办理数字城管举报件工作专项经费</t>
  </si>
  <si>
    <t>代征手续费</t>
  </si>
  <si>
    <t>光纤上网及水务信息办公自动化系统运行维护专项经费</t>
  </si>
  <si>
    <t xml:space="preserve"> 光纤上网及水务信息办公自动化系统运行维</t>
  </si>
  <si>
    <t>呈贡区滇池流域网格化清水入滇工程（二期）专项资金</t>
  </si>
  <si>
    <t>呈贡区滇池流域网格化清水入滇工程（一期）专项资金</t>
  </si>
  <si>
    <t>呈贡区滇池流域网格化清水入滇工程（一期）</t>
  </si>
  <si>
    <t>呈贡区白龙潭水库向中央公园七步场大小塘子调水工程专项资金</t>
  </si>
  <si>
    <t>下可乐、江尾社区污水提升泵站所需运行管理经费</t>
  </si>
  <si>
    <t>呈贡区白龙潭山面山洪水削减调蓄池项目专项资金</t>
  </si>
  <si>
    <t>质量保证金</t>
  </si>
  <si>
    <t>呈贡区牛屎沟驼峰街三岔口段淹积水整治工程专项资金</t>
  </si>
  <si>
    <t>呈贡区牛屎沟驼峰街三岔口段淹积水整治工程</t>
  </si>
  <si>
    <t>房屋管理补助经费</t>
  </si>
  <si>
    <t>呈贡区斗南片区、松花社区和原呈贡钢铁厂片区村庄污水截污治理工程专项资金</t>
  </si>
  <si>
    <t>水利工程安全管理、监督专项经费</t>
  </si>
  <si>
    <t xml:space="preserve">滇中引水建设项目（呈贡段）隐患排查 </t>
  </si>
  <si>
    <t>水利安全监督</t>
  </si>
  <si>
    <t>呈贡污水处理厂提标改造工程专项资金</t>
  </si>
  <si>
    <t>呈贡区龙王庙沟、牛屎沟、第三沟沟渠水质提升项目专项资金</t>
  </si>
  <si>
    <t>呈贡区龙王庙沟、牛屎沟、第三沟水质提升</t>
  </si>
  <si>
    <t>水法规宣传及法律顾问专项资金</t>
  </si>
  <si>
    <t>水法规宣传及法律顾问专项经费</t>
  </si>
  <si>
    <t>清水大沟等7条沟渠及七步场大小塘子保洁及绿化管护经费</t>
  </si>
  <si>
    <t>清水大沟等7条沟渠及七步场大小塘子</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</si>
  <si>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</si>
  <si>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</si>
  <si>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</si>
  <si>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</si>
  <si>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</si>
  <si>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</si>
  <si>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</si>
  <si>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</si>
  <si>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</si>
  <si>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</si>
  <si>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</si>
  <si>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</si>
  <si>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</si>
  <si>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</si>
  <si>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</si>
  <si>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</si>
  <si>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</si>
  <si>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</si>
  <si>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</si>
  <si>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</si>
  <si>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</si>
  <si>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</si>
  <si>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</si>
  <si>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</si>
  <si>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 xml:space="preserve">  办公经费</t>
  </si>
  <si>
    <t>07</t>
  </si>
  <si>
    <t xml:space="preserve">  绩效工资</t>
  </si>
  <si>
    <t xml:space="preserve">  培训费</t>
  </si>
  <si>
    <t>08</t>
  </si>
  <si>
    <t xml:space="preserve">  机关事业单位基本养老保险缴费</t>
  </si>
  <si>
    <t>05</t>
  </si>
  <si>
    <t xml:space="preserve">  委托业务费</t>
  </si>
  <si>
    <t>09</t>
  </si>
  <si>
    <t xml:space="preserve">  职业年金缴费</t>
  </si>
  <si>
    <t>06</t>
  </si>
  <si>
    <t xml:space="preserve">  公务接待费</t>
  </si>
  <si>
    <t>10</t>
  </si>
  <si>
    <t xml:space="preserve">  职工基本医疗保险缴费</t>
  </si>
  <si>
    <t xml:space="preserve">  公务用车运行维护费</t>
  </si>
  <si>
    <t xml:space="preserve">  公务员医疗补助缴费</t>
  </si>
  <si>
    <t xml:space="preserve">  维修（护）费</t>
  </si>
  <si>
    <t xml:space="preserve">  其他社会保障缴费</t>
  </si>
  <si>
    <t>503</t>
  </si>
  <si>
    <t>机关资本性支出（一）</t>
  </si>
  <si>
    <t>13</t>
  </si>
  <si>
    <t>504</t>
  </si>
  <si>
    <t>机关资本性支出（二）</t>
  </si>
  <si>
    <t>302</t>
  </si>
  <si>
    <t xml:space="preserve">  基础设施建设</t>
  </si>
  <si>
    <t xml:space="preserve">  办公费</t>
  </si>
  <si>
    <t>509</t>
  </si>
  <si>
    <t xml:space="preserve">  水费</t>
  </si>
  <si>
    <t xml:space="preserve">  社会福利和救助</t>
  </si>
  <si>
    <t xml:space="preserve">  电费</t>
  </si>
  <si>
    <t xml:space="preserve">  邮电费</t>
  </si>
  <si>
    <t xml:space="preserve">  物业管理费</t>
  </si>
  <si>
    <t xml:space="preserve">  差旅费</t>
  </si>
  <si>
    <t>16</t>
  </si>
  <si>
    <t>17</t>
  </si>
  <si>
    <t>26</t>
  </si>
  <si>
    <t xml:space="preserve">  劳务费</t>
  </si>
  <si>
    <t>27</t>
  </si>
  <si>
    <t>28</t>
  </si>
  <si>
    <t xml:space="preserve">  工会经费</t>
  </si>
  <si>
    <t>29</t>
  </si>
  <si>
    <t xml:space="preserve">  福利费</t>
  </si>
  <si>
    <t>31</t>
  </si>
  <si>
    <t>39</t>
  </si>
  <si>
    <t xml:space="preserve">  其他交通费用</t>
  </si>
  <si>
    <t>303</t>
  </si>
  <si>
    <t>04</t>
  </si>
  <si>
    <t xml:space="preserve">  抚恤金</t>
  </si>
  <si>
    <t xml:space="preserve">  生活补助</t>
  </si>
  <si>
    <t>309</t>
  </si>
  <si>
    <t>资本性支出（基本建设）</t>
  </si>
  <si>
    <t>310</t>
  </si>
  <si>
    <t>资本性支出</t>
  </si>
  <si>
    <t xml:space="preserve">  办公设备购置</t>
  </si>
  <si>
    <t xml:space="preserve">  专用设备购置</t>
  </si>
  <si>
    <t>2021年市本级项目支出绩效目标表（本次下达）</t>
  </si>
  <si>
    <t>项目年度绩效目标</t>
  </si>
  <si>
    <t>一级指标</t>
  </si>
  <si>
    <t>二级指标</t>
  </si>
  <si>
    <t>三级指标</t>
  </si>
  <si>
    <t>指标性质</t>
  </si>
  <si>
    <t>指标值</t>
  </si>
  <si>
    <t>度量单位</t>
  </si>
  <si>
    <t>指标属性</t>
  </si>
  <si>
    <t>指标内容</t>
  </si>
  <si>
    <t xml:space="preserve">  昆明市呈贡区水务局</t>
  </si>
  <si>
    <t xml:space="preserve">    呈贡区水库工程观测及工程养护项目经费</t>
  </si>
  <si>
    <t xml:space="preserve"> 完成2021年度水库工程技术检查观测工作和2021年度经常性养护、定期检修工作。全面落实水库安全管理责任，加强运行管理，确保水库安全运行，保障工作有力有效开展。</t>
  </si>
  <si>
    <t xml:space="preserve">      产出指标</t>
  </si>
  <si>
    <t>数量指标</t>
  </si>
  <si>
    <t>观测频率</t>
  </si>
  <si>
    <t>&gt;=</t>
  </si>
  <si>
    <t xml:space="preserve">4 </t>
  </si>
  <si>
    <t>次/年</t>
  </si>
  <si>
    <t>定量指标</t>
  </si>
  <si>
    <t>最少次数4次/年，最多次数12次/年，年均6次/年。</t>
  </si>
  <si>
    <t>工程总量</t>
  </si>
  <si>
    <t>=</t>
  </si>
  <si>
    <t>7</t>
  </si>
  <si>
    <t>个</t>
  </si>
  <si>
    <t>呈贡区中小型水库7个。</t>
  </si>
  <si>
    <t xml:space="preserve">观测项目 </t>
  </si>
  <si>
    <t>4</t>
  </si>
  <si>
    <t>项</t>
  </si>
  <si>
    <t>大坝安全监测内容 ：坝面变形、坝体浸润线、渗流量、水温</t>
  </si>
  <si>
    <t>维修养护内容</t>
  </si>
  <si>
    <t>8</t>
  </si>
  <si>
    <t xml:space="preserve">A、主体工程维修养护； B、闸门维修养护 ；C、启闭机维修养护； D、机电设备维修养护； E、观测设施的维护； F、附属设施维修养护；G、物料动力消耗；H、维修养护资料档案； </t>
  </si>
  <si>
    <t>质量指标</t>
  </si>
  <si>
    <t>任务完成率</t>
  </si>
  <si>
    <t xml:space="preserve">95 </t>
  </si>
  <si>
    <t>%</t>
  </si>
  <si>
    <t>任务完成率=实际完成任务数/计划完成任务数*100%</t>
  </si>
  <si>
    <t>安全事故发生率</t>
  </si>
  <si>
    <t>&lt;=</t>
  </si>
  <si>
    <t xml:space="preserve">0 </t>
  </si>
  <si>
    <t>工程实施期间的安全目标重大安全事故。</t>
  </si>
  <si>
    <t>竣工验收合格率</t>
  </si>
  <si>
    <t>90</t>
  </si>
  <si>
    <t>反映项目验收情况。
竣工验收合格率=（验收合格单元工程数量/完工单元工程总数）×100%。</t>
  </si>
  <si>
    <t>检查（核查）覆盖率</t>
  </si>
  <si>
    <t>反映检查（核查）工作覆盖面情况。
检查（核查）覆盖率=实际完成检查（核查）覆盖面/检查（核查）计划覆盖面*100%</t>
  </si>
  <si>
    <t>水库（设施、设备）完好率</t>
  </si>
  <si>
    <t xml:space="preserve">90 </t>
  </si>
  <si>
    <t>反映水库设施设备完好的情况。水库（设施、设备）完好率=完好的水库（设施、设备）数量/在用水库（设施、设备）数量*100%</t>
  </si>
  <si>
    <t>维护覆盖率</t>
  </si>
  <si>
    <t>反映在计划范围内水库（设施、设备）维护的覆盖情况。维护覆盖率=实际维护数/应维护数*100%</t>
  </si>
  <si>
    <t>设计变更率</t>
  </si>
  <si>
    <t xml:space="preserve">10 </t>
  </si>
  <si>
    <t>反映项目设计变更情况。
设计变更率=（项目变更金额/项目总预算金额）*00%。</t>
  </si>
  <si>
    <t>时效指标</t>
  </si>
  <si>
    <t>计划完工率</t>
  </si>
  <si>
    <t>95</t>
  </si>
  <si>
    <t>反映工程按计划完工情况。
计划完工率=实际完成工程项目个数/按计划应完成项目个数。</t>
  </si>
  <si>
    <t>观测任务及时完成率</t>
  </si>
  <si>
    <t>反映是否按时完成检查核查任务。
检查任务及时完成率=及时完成检查（核查）任务数/完成检查（核查）任务数*100%</t>
  </si>
  <si>
    <t>维护按时完成率</t>
  </si>
  <si>
    <t xml:space="preserve">100 </t>
  </si>
  <si>
    <t>反映水库（设施、设备）维护按时完成的情况。水库（设施、设备）维护按时完成率=在规定时限内完成维护的场馆（设施、设备）数量/维护的场馆（设施、设备）数量*100%</t>
  </si>
  <si>
    <t>成本指标</t>
  </si>
  <si>
    <t>工程单位建设成本</t>
  </si>
  <si>
    <t>150</t>
  </si>
  <si>
    <t>万元</t>
  </si>
  <si>
    <t>总成本控制上线。</t>
  </si>
  <si>
    <t>超概算（预算）项目比例</t>
  </si>
  <si>
    <t>反映超概算（预算）项目占比情况。</t>
  </si>
  <si>
    <t xml:space="preserve">      效益指标</t>
  </si>
  <si>
    <t>社会效益指标</t>
  </si>
  <si>
    <t>综合使用率</t>
  </si>
  <si>
    <t>定性指标</t>
  </si>
  <si>
    <t>反映设施建成后的利用、使用的情况。
综合使用率=（投入使用的基础建设工程建设内容/完成建设内容）*100%</t>
  </si>
  <si>
    <t>设计功能实现率</t>
  </si>
  <si>
    <t>85</t>
  </si>
  <si>
    <t>反映建设项目设施设计功能的实现情况。
设计功能实现率=（实际实现设计功能数/计划实现设计功能数）*100%</t>
  </si>
  <si>
    <t>受益人群覆盖率</t>
  </si>
  <si>
    <t>反映项目设计受益人群或地区的实现情况。
受益人群覆盖率=（实际实现受益人群数/计划实现受益人群数）*100%</t>
  </si>
  <si>
    <t>可持续影响指标</t>
  </si>
  <si>
    <t>问题整改落实率</t>
  </si>
  <si>
    <t>反映检查核查发现问题的整改落实情况。
问题整改落实率=（实际整改问题数/现场检查发现问题数）*100%</t>
  </si>
  <si>
    <t>使用年限</t>
  </si>
  <si>
    <t xml:space="preserve">2 </t>
  </si>
  <si>
    <t>年</t>
  </si>
  <si>
    <t>通过工程设计使用年限反映可持续的效果。</t>
  </si>
  <si>
    <t xml:space="preserve">      满意度指标</t>
  </si>
  <si>
    <t>服务对象满意度指标</t>
  </si>
  <si>
    <t>受益人群满意度</t>
  </si>
  <si>
    <t>调查人群中对设施建设或设施运行的满意度。
受益人群覆盖率=（调查人群中对设施建设或设施运行的人数/问卷调查人数）*100%</t>
  </si>
  <si>
    <t>检查（核查）人员被投诉次数</t>
  </si>
  <si>
    <t xml:space="preserve">5 </t>
  </si>
  <si>
    <t>次</t>
  </si>
  <si>
    <t>反映服务对象对检查核查工作的整体满意情况。</t>
  </si>
  <si>
    <t xml:space="preserve">    事业人员工资支出</t>
  </si>
  <si>
    <t>做好本部门人员、公用经费保障，按规定落实干部职工各项待遇，支持部门正常履职。</t>
  </si>
  <si>
    <t>工资福利发放人数（行政编）</t>
  </si>
  <si>
    <t>19</t>
  </si>
  <si>
    <t>人</t>
  </si>
  <si>
    <t>反映部门（单位）实际发放工资人员数量。工资福利包括：行政人员工资、社会保险、住房公积金、职业年金等。</t>
  </si>
  <si>
    <t>工资福利发放人数（事业编）</t>
  </si>
  <si>
    <t>38</t>
  </si>
  <si>
    <t>反映部门（单位）实际发放事业编制人员数量。工资福利包括：事业人员工资、社会保险、住房公积金、职业年金等。</t>
  </si>
  <si>
    <t>供养离（退）休人员数</t>
  </si>
  <si>
    <t>65</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</si>
  <si>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</si>
  <si>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</si>
  <si>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</si>
  <si>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</si>
  <si>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</si>
  <si>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</si>
  <si>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</si>
  <si>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</si>
  <si>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 xml:space="preserve">    呈贡污水处理厂提标改造工程专项资金</t>
  </si>
  <si>
    <t>呈贡污水处理厂出水水质达到《昆明市城镇污水处理厂主要水污染物排放限值》要求</t>
  </si>
  <si>
    <t>挖潜改造现状ICEAS池、增加“反硝化生物脱氧+化学除磷（气浮分离）”工序、部分设备增加（更改）及其他配套设施</t>
  </si>
  <si>
    <t>台（套）</t>
  </si>
  <si>
    <t>实施时间</t>
  </si>
  <si>
    <t>预计2021年开始实施呈贡污水处理厂提标改造工程</t>
  </si>
  <si>
    <t>总投资</t>
  </si>
  <si>
    <t>总投资约2320万元</t>
  </si>
  <si>
    <t>改善人居环境，提升居民幸福感</t>
  </si>
  <si>
    <t>呈贡污水处理厂出水达标排放，有效改善人居环境，提升居民幸福感</t>
  </si>
  <si>
    <t>生态效益指标</t>
  </si>
  <si>
    <t>改善人居环境</t>
  </si>
  <si>
    <t>满意度调查</t>
  </si>
  <si>
    <t>群众满意度90%以上</t>
  </si>
  <si>
    <t xml:space="preserve">    公务交通补贴</t>
  </si>
  <si>
    <t>公用经费保障人数</t>
  </si>
  <si>
    <t>57</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</si>
  <si>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</si>
  <si>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</si>
  <si>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</si>
  <si>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</si>
  <si>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</si>
  <si>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</si>
  <si>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</si>
  <si>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</si>
  <si>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</si>
  <si>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</si>
  <si>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</si>
  <si>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</si>
  <si>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万溪冲社区新装一户一表给水工程专项资金</t>
  </si>
  <si>
    <t xml:space="preserve"> 万溪冲社区新装一户一表给水工程项目进行工程结算，报政府审计</t>
  </si>
  <si>
    <t xml:space="preserve"> 新建给水管道长度</t>
  </si>
  <si>
    <t xml:space="preserve"> 17780米</t>
  </si>
  <si>
    <t>米</t>
  </si>
  <si>
    <t xml:space="preserve"> 安装水表套数</t>
  </si>
  <si>
    <t xml:space="preserve"> 510套</t>
  </si>
  <si>
    <t>套</t>
  </si>
  <si>
    <t xml:space="preserve"> 规范施工</t>
  </si>
  <si>
    <t xml:space="preserve"> 按照相关规范进行施工，保证施工质量。</t>
  </si>
  <si>
    <t xml:space="preserve"> 入场施工时间</t>
  </si>
  <si>
    <t>2020年3月25日施工队入场施工</t>
  </si>
  <si>
    <t xml:space="preserve"> 完工时间</t>
  </si>
  <si>
    <t xml:space="preserve"> 2020年7月底完工</t>
  </si>
  <si>
    <t xml:space="preserve"> 产出时效</t>
  </si>
  <si>
    <t xml:space="preserve"> 按预定进度完成施工</t>
  </si>
  <si>
    <t xml:space="preserve"> 项目总投资</t>
  </si>
  <si>
    <t>738万元</t>
  </si>
  <si>
    <t xml:space="preserve"> 为社区居民通上干净、安全的自来水</t>
  </si>
  <si>
    <t xml:space="preserve"> 通过社区新装一户一表，让居民用上干净、安全、放心的自来水，保障居民的健康。</t>
  </si>
  <si>
    <t xml:space="preserve"> 保障居民的饮水安全</t>
  </si>
  <si>
    <t xml:space="preserve"> 工程完成后，可以使居民一直用干净、安全的自来水，保障居民的饮水安全。</t>
  </si>
  <si>
    <t xml:space="preserve"> 满意度调查</t>
  </si>
  <si>
    <t xml:space="preserve"> 满意度90%以上</t>
  </si>
  <si>
    <t xml:space="preserve">    呈贡区牛屎沟驼峰街三岔口段淹积水整治工程专项资金</t>
  </si>
  <si>
    <t xml:space="preserve"> 完成审计并验收。</t>
  </si>
  <si>
    <t xml:space="preserve">工程合格率 </t>
  </si>
  <si>
    <t xml:space="preserve">95%以上合格 </t>
  </si>
  <si>
    <t>合格</t>
  </si>
  <si>
    <t xml:space="preserve">完成当年项目 </t>
  </si>
  <si>
    <t xml:space="preserve">1年 </t>
  </si>
  <si>
    <t>完成</t>
  </si>
  <si>
    <t xml:space="preserve">严格控制投资 </t>
  </si>
  <si>
    <t xml:space="preserve">工程总投资不超过概算投资10% </t>
  </si>
  <si>
    <t>元</t>
  </si>
  <si>
    <t>控制投资</t>
  </si>
  <si>
    <t xml:space="preserve">改善牛屎沟过流能力，降低农田被淹风险 </t>
  </si>
  <si>
    <t>保证牛屎沟洪水能够顺畅的流入滇池</t>
  </si>
  <si>
    <t>有效维护</t>
  </si>
  <si>
    <t>达标</t>
  </si>
  <si>
    <t xml:space="preserve">周边居民满意度 </t>
  </si>
  <si>
    <t xml:space="preserve">90%以上 </t>
  </si>
  <si>
    <t>满意</t>
  </si>
  <si>
    <t xml:space="preserve">    对个人和家庭的补助</t>
  </si>
  <si>
    <t xml:space="preserve">    呈贡区白龙潭山面山洪水削减调蓄池项目专项资金</t>
  </si>
  <si>
    <t xml:space="preserve"> 呈贡区白龙潭山面山洪水削减调蓄池工程已通过竣工验收，2021年质保期满，按合同要求，需支付施工单位质量保证金11.23万元。</t>
  </si>
  <si>
    <t xml:space="preserve">11.23万元质保金支付 </t>
  </si>
  <si>
    <t>11.23</t>
  </si>
  <si>
    <t xml:space="preserve">确保质保金全额支付 </t>
  </si>
  <si>
    <t>质保金年内支付完成</t>
  </si>
  <si>
    <t>2021年内支付完成</t>
  </si>
  <si>
    <t>质保金2021年年内支付完成</t>
  </si>
  <si>
    <t>经济效益指标</t>
  </si>
  <si>
    <t xml:space="preserve"> 促进企业经济发展，减少旱情及洪涝经济损失</t>
  </si>
  <si>
    <t xml:space="preserve"> 一年</t>
  </si>
  <si>
    <t xml:space="preserve">保障昆明南站防洪安全 </t>
  </si>
  <si>
    <t xml:space="preserve">一年 </t>
  </si>
  <si>
    <t xml:space="preserve">减少泥砂流入白龙潭水库、提高入库水质 </t>
  </si>
  <si>
    <t xml:space="preserve">昆明南站旅客满意度 </t>
  </si>
  <si>
    <t>&gt;</t>
  </si>
  <si>
    <t xml:space="preserve">95% </t>
  </si>
  <si>
    <t>昆明南站旅客满意度  ＞95%</t>
  </si>
  <si>
    <t xml:space="preserve">    渔政管理工作经费</t>
  </si>
  <si>
    <t xml:space="preserve"> 1.认真宣传贯彻执行渔业法律、法规和《滇池保护条例》。
2.依法对在辖区滇池一级保护区违反渔业法规的单位和个人进行行政处罚。
3.依法保护渔业资源，维护国家与渔业生产者的合法权益。
4.会同有关部门保护滇池渔业水域生态环境。</t>
  </si>
  <si>
    <t>渔政管理宣传和执法巡查</t>
  </si>
  <si>
    <t xml:space="preserve"> 150次、300人次</t>
  </si>
  <si>
    <t xml:space="preserve"> 开展滇池渔政（水务执法）管理宣传和执法专项行动，全年滇池渔业行政执法和水政执法巡查不少于150次巡查少于300人次</t>
  </si>
  <si>
    <t>完善工作部署确保实施到位，全面履行辖区渔政管理职责</t>
  </si>
  <si>
    <t xml:space="preserve"> 全面履行辖区渔政管理职责</t>
  </si>
  <si>
    <t>工作周期</t>
  </si>
  <si>
    <t xml:space="preserve"> 1年</t>
  </si>
  <si>
    <t xml:space="preserve">  2021年度开展滇池渔政（水务执法）管理宣传和执法监管巡查工作</t>
  </si>
  <si>
    <t>渔政管理辅助人员工资、渔政执法船只油料费、渔政执法船艇维修保养费、办公用其他费用</t>
  </si>
  <si>
    <t>125180</t>
  </si>
  <si>
    <t xml:space="preserve"> 《云南省渔业条例》县级以上人民政府应当根据渔业发展需要和财政预算将渔业发展和管理工作等所需的业务经费纳入财政预算。昆明市人民政府《关于滇池流域重点水域“十年禁渔”工作实施方案》各级财政根据各相关部门预算编制申报的禁捕工作项目资金需求安排预算资金，经本级政府和人大同意后纳入年度财政预算，保障执法装备建设、水生生物资源调查和增殖放流等工作顺利开展。</t>
  </si>
  <si>
    <t>促进渔业可持续发展，促进区域内社会经济发展</t>
  </si>
  <si>
    <t xml:space="preserve"> 促进渔业可持续发展，促进区域内社会经济发展</t>
  </si>
  <si>
    <t xml:space="preserve"> 有效防止和减少各类涉渔违法违规行为，保护滇池流域渔业资源、渔业水域生态环境，维护国家与渔业生产者的合法权益</t>
  </si>
  <si>
    <t>有效防止和减少各类涉渔违法违规行为，保护滇池流域渔业资源、渔业水域生态环境，维护国家与渔业生产者的合法权益</t>
  </si>
  <si>
    <t xml:space="preserve"> 对违反渔业法规的单位和个人进行查处，依法保护渔业资源，维护国家与渔业生产者的合法权益，保护滇池渔业水域生态环境</t>
  </si>
  <si>
    <t xml:space="preserve"> 服务基层工作满意度调查</t>
  </si>
  <si>
    <t xml:space="preserve"> 90%</t>
  </si>
  <si>
    <t xml:space="preserve"> 反映服务对象整体满意度。
服务对象满意度=（调查整体满意的人数/问卷调查人数）*100%。</t>
  </si>
  <si>
    <t xml:space="preserve">    呈贡污水处理厂运营经费</t>
  </si>
  <si>
    <t>1.按照呈贡污水处理厂委托管理经营协议条款，确保各项处理设施正常运转，处理后的出水水质稳定达标排放，圆满完成各年度国家确定的染物减排任务，发挥污水处理厂在水环境治理中的作用缓解环境行政压力等。2.按照呈贡污水处理厂污泥处置协议，确保污泥深度脱水固化制作再生燃料处理设施正常运转，制成的再生燃料全部送入垃圾电厂掺烧处置，杜绝污泥填埋对环境造成二次污染，确保污泥得到安全妥善处置。</t>
  </si>
  <si>
    <t xml:space="preserve"> 污水收集处理量</t>
  </si>
  <si>
    <t xml:space="preserve"> 1290万吨</t>
  </si>
  <si>
    <t>万吨</t>
  </si>
  <si>
    <t xml:space="preserve"> 污水收集处理率</t>
  </si>
  <si>
    <t xml:space="preserve"> 95%</t>
  </si>
  <si>
    <t xml:space="preserve"> 化学需氧量减排</t>
  </si>
  <si>
    <t xml:space="preserve"> 3300吨</t>
  </si>
  <si>
    <t>吨</t>
  </si>
  <si>
    <t xml:space="preserve"> 氨氮减排</t>
  </si>
  <si>
    <t xml:space="preserve"> 420吨</t>
  </si>
  <si>
    <t>污泥处置量</t>
  </si>
  <si>
    <t xml:space="preserve"> 2920吨</t>
  </si>
  <si>
    <t xml:space="preserve"> 污水处理设施正常运转</t>
  </si>
  <si>
    <t xml:space="preserve"> 正常运转率100%</t>
  </si>
  <si>
    <t xml:space="preserve"> 处理后的出水水质稳定达标排放</t>
  </si>
  <si>
    <t xml:space="preserve"> 达标排放率100%</t>
  </si>
  <si>
    <t>设施运转率</t>
  </si>
  <si>
    <t>100%</t>
  </si>
  <si>
    <t xml:space="preserve"> 年度生产运行情况，处置量完成情况考核。</t>
  </si>
  <si>
    <t>污泥处置量完成情况，处理设施运行情况进行现场考核。</t>
  </si>
  <si>
    <t xml:space="preserve"> 对污泥处理设施正常运转，设备维护保养及生产用电等进行监督管理，按污泥处置量及包干单价价进行成本控制。</t>
  </si>
  <si>
    <t xml:space="preserve"> 污泥处置量≥2920吨/年，年处理经费230万元</t>
  </si>
  <si>
    <t>万吨/年</t>
  </si>
  <si>
    <t xml:space="preserve"> 污水收集处理率达标情况。</t>
  </si>
  <si>
    <t xml:space="preserve"> 达标</t>
  </si>
  <si>
    <t xml:space="preserve"> 发挥污水处理厂在水环境治理中的作用，圆满完成呈贡区各年度污染物减排任务，缓解环境行政压力。</t>
  </si>
  <si>
    <t xml:space="preserve"> 完成年度目标任务</t>
  </si>
  <si>
    <t xml:space="preserve"> 改善人居环境，进一步提升人居质量。</t>
  </si>
  <si>
    <t xml:space="preserve"> 处理后的出水水质100%达标排放。</t>
  </si>
  <si>
    <t xml:space="preserve"> 90%以上</t>
  </si>
  <si>
    <t xml:space="preserve">    呈贡区村庄污水截污治理项目专项资金</t>
  </si>
  <si>
    <t xml:space="preserve"> 呈贡区村庄污水截污治理项目完成审计</t>
  </si>
  <si>
    <t xml:space="preserve"> 新建排水管道长度</t>
  </si>
  <si>
    <t xml:space="preserve"> 17897米</t>
  </si>
  <si>
    <t xml:space="preserve"> 新建污水检查井数量</t>
  </si>
  <si>
    <t xml:space="preserve"> 824座</t>
  </si>
  <si>
    <t>座（处）</t>
  </si>
  <si>
    <t>项目审核、建设备案和工程验收</t>
  </si>
  <si>
    <t xml:space="preserve"> 完成100%</t>
  </si>
  <si>
    <t xml:space="preserve"> 项目审核、建设备案和工程验收</t>
  </si>
  <si>
    <t>工作目标实现程度</t>
  </si>
  <si>
    <t xml:space="preserve"> 实现目标100%</t>
  </si>
  <si>
    <t xml:space="preserve"> 工作目标实现程度</t>
  </si>
  <si>
    <t>入场施工时间</t>
  </si>
  <si>
    <t xml:space="preserve"> 2018年11月15日</t>
  </si>
  <si>
    <t>完工时间</t>
  </si>
  <si>
    <t xml:space="preserve"> 2019年初完成施工</t>
  </si>
  <si>
    <t>产出时效</t>
  </si>
  <si>
    <t xml:space="preserve"> 2019年12月竣工验收</t>
  </si>
  <si>
    <t>项目总投资</t>
  </si>
  <si>
    <t>9862900</t>
  </si>
  <si>
    <t xml:space="preserve"> 农村人居环境是否得到改善</t>
  </si>
  <si>
    <t xml:space="preserve">是 </t>
  </si>
  <si>
    <t xml:space="preserve">  农村人居环境是否得到改善</t>
  </si>
  <si>
    <t xml:space="preserve"> 改善因垃圾污水带来的环境问题</t>
  </si>
  <si>
    <t xml:space="preserve"> 因垃圾污水带来的环境问题得到改善，村容村貌提升。</t>
  </si>
  <si>
    <t xml:space="preserve">  改善因垃圾污水带来的环境问题</t>
  </si>
  <si>
    <t xml:space="preserve"> 持续改善农村人居环境</t>
  </si>
  <si>
    <t xml:space="preserve"> 持续进行村庄污水截污治理，有效改善农村人居环境，提升居民满足感和幸福感。</t>
  </si>
  <si>
    <t xml:space="preserve">  持续改善农村人居环境</t>
  </si>
  <si>
    <t xml:space="preserve">  满意度调查</t>
  </si>
  <si>
    <t xml:space="preserve">    一般公用运转支出</t>
  </si>
  <si>
    <t xml:space="preserve">    昆明市呈贡区市政道路淹积水点、断头管网改造工程专项资金</t>
  </si>
  <si>
    <t xml:space="preserve"> 完成昆明市呈贡区市政道路淹积水点、断头管网改造工程审计</t>
  </si>
  <si>
    <t xml:space="preserve"> 9.778千米</t>
  </si>
  <si>
    <t>千米</t>
  </si>
  <si>
    <t xml:space="preserve"> 新建改造沟渠、改造管涵</t>
  </si>
  <si>
    <t xml:space="preserve"> 新建改造沟渠5.05千米，改造管涵150米。</t>
  </si>
  <si>
    <t>2018年11月初入场施工</t>
  </si>
  <si>
    <t>2019年5月8日完工</t>
  </si>
  <si>
    <t xml:space="preserve"> 5081万元</t>
  </si>
  <si>
    <t>5081万元</t>
  </si>
  <si>
    <t xml:space="preserve"> 人居环境是否得到改善</t>
  </si>
  <si>
    <t>是</t>
  </si>
  <si>
    <t xml:space="preserve"> 改善淹积水点带来的环境问题</t>
  </si>
  <si>
    <t xml:space="preserve"> 因淹积水点带来的环境问题得到改善，市容市貌得到提升。</t>
  </si>
  <si>
    <t>持续改善人居环境</t>
  </si>
  <si>
    <t xml:space="preserve"> 持续进行淹积水点、断头管网改造，及时发现、及时整治，有效改善人居环境，提升居民满足感和幸福感。</t>
  </si>
  <si>
    <t xml:space="preserve"> 居民满意度调查</t>
  </si>
  <si>
    <t xml:space="preserve">    公务用车运行维护费</t>
  </si>
  <si>
    <t xml:space="preserve">    污水处理费代收手续费、办理数字城管举报件工作专项经费</t>
  </si>
  <si>
    <t xml:space="preserve"> 1.完成污水处理代收费的拨付。
2.区水务局严格执行网格化管理标准，积极办理各项数字案件。结合我局职能，对水务数字案件涉及水域秩序类、清运保洁类、市政应急类、部件毁损类、违规、违法类等进行处理。</t>
  </si>
  <si>
    <t xml:space="preserve"> 1套代收污水处理费系统</t>
  </si>
  <si>
    <t xml:space="preserve"> 完成代收污水处理费</t>
  </si>
  <si>
    <t xml:space="preserve">  完成代收污水处理费</t>
  </si>
  <si>
    <t xml:space="preserve"> 涉及水域秩序类、清运保洁类、市政应急类、部件毁损类、违规、违法类等数字案件进行处理</t>
  </si>
  <si>
    <t xml:space="preserve"> 呈贡辖区</t>
  </si>
  <si>
    <t>件（卷）</t>
  </si>
  <si>
    <t xml:space="preserve">  呈贡辖区</t>
  </si>
  <si>
    <t xml:space="preserve"> 对数字案件及时处理到位</t>
  </si>
  <si>
    <t xml:space="preserve"> 完成</t>
  </si>
  <si>
    <t xml:space="preserve"> 污水处理费足额代收</t>
  </si>
  <si>
    <t xml:space="preserve"> 100%</t>
  </si>
  <si>
    <t xml:space="preserve"> 按计划规定时限内足额代收</t>
  </si>
  <si>
    <t xml:space="preserve"> 在时效内限期完成</t>
  </si>
  <si>
    <t xml:space="preserve"> 对数字案件及时安排人员处理</t>
  </si>
  <si>
    <t xml:space="preserve"> 在时效内办结</t>
  </si>
  <si>
    <t xml:space="preserve"> 呈贡区水务局网格管理平台受理市、区案件每月1400余件，并逐年递增。</t>
  </si>
  <si>
    <t xml:space="preserve"> 每月1400余件</t>
  </si>
  <si>
    <t xml:space="preserve"> 年度代收污水处理手续费450000元，确保足额代收</t>
  </si>
  <si>
    <t xml:space="preserve"> 足额代收</t>
  </si>
  <si>
    <t xml:space="preserve"> 代收污水处理费节省的人力物力成本</t>
  </si>
  <si>
    <t xml:space="preserve"> 良好以上</t>
  </si>
  <si>
    <t xml:space="preserve"> 办理数字城管举报件目标任务</t>
  </si>
  <si>
    <t xml:space="preserve"> 保障市政排水通畅、维持水域秩序、清除违规堆积和围挡</t>
  </si>
  <si>
    <t xml:space="preserve"> 及时办理举报件，件件落到实地</t>
  </si>
  <si>
    <t xml:space="preserve"> 良好</t>
  </si>
  <si>
    <t xml:space="preserve"> 代收污水处理费优良度</t>
  </si>
  <si>
    <t xml:space="preserve"> 通过系统代收污水处理费，保障污水净化后再排放，保护居住环境和水生态环境</t>
  </si>
  <si>
    <t xml:space="preserve"> 确保生态环境良好，河道、沟渠不受污水污染</t>
  </si>
  <si>
    <t xml:space="preserve"> 代收污水处理费模式科学合理多年实践稳定，效果较好，可长期使用</t>
  </si>
  <si>
    <t xml:space="preserve"> 可长期使用，合理稳定</t>
  </si>
  <si>
    <t xml:space="preserve"> 加大案件处理力度</t>
  </si>
  <si>
    <t xml:space="preserve"> 及时处理</t>
  </si>
  <si>
    <t xml:space="preserve"> 周边居民满意度调查</t>
  </si>
  <si>
    <t xml:space="preserve">    水土保持信息化监管及考核专项资金</t>
  </si>
  <si>
    <t xml:space="preserve"> 按照水利部、云南省水利厅、昆明市水务局的工作安排部署，聘请第三方技术服务单位完成呈贡区2021年生产建设项目水土保持监管、信息化录入，图斑复核、验收核查工作。</t>
  </si>
  <si>
    <t xml:space="preserve">  呈贡区辖区内2021年审批的生产建设项目水土保持方案信息录入、水利部和省水利厅下发的图斑复核任务及违法查处、水土保持设施验收信息录入、水土保持验收核查、监测信息录入、考核评估、在建生产建设项目检查</t>
  </si>
  <si>
    <t>100</t>
  </si>
  <si>
    <t xml:space="preserve"> 呈贡区辖区内2021年审批的生产建设项目水土保持方案信息录入、水利部和省水利厅下发的图斑复核任务及违法查处、水土保持设施验收信息录入、水土保持验收核查、监测信息录入、考核评估、在建生产建设项目检查。以上均按实际生成数落实完成。</t>
  </si>
  <si>
    <t xml:space="preserve"> 2021年审批的生产建设项目审批一个录入一个，按时间节点完成水利部和省水利厅下发的图斑复核任务及违法查处、水土保持设施验收信息录入、水土保持验收核查、监测信息录入、考核评估、在建项目现场监督检查。以上均按实际生成数落实完成。</t>
  </si>
  <si>
    <t xml:space="preserve"> 2021年1月1日至2021年12月30日，其中，图斑复核、信息录入、考核评估等工作按照省水利厅、市水务局的安排部署时限完成。通过省厅认定。</t>
  </si>
  <si>
    <t xml:space="preserve"> 2021年1月1日至2021年12月30日，其中，图斑复核、信息录入、考核评估等工作按照省水利厅、市水务局的安排部署时限完成，通过省厅认定。</t>
  </si>
  <si>
    <t xml:space="preserve"> 参照昆明市水务局2019年七项技术服务费用48.6万元每年，区级申请此项费用为30万元每年。</t>
  </si>
  <si>
    <t xml:space="preserve"> 300000</t>
  </si>
  <si>
    <t xml:space="preserve"> 推进呈贡区水土保持信息化工作，加强生产建设项目水土保持监管 </t>
  </si>
  <si>
    <t xml:space="preserve"> 通过加强水土保持事中事后监管，防止造成人为水土流失。</t>
  </si>
  <si>
    <t xml:space="preserve"> 积极相应国家“绿水青山就是金山银山”的生态理念，做好水土保持监管工作。</t>
  </si>
  <si>
    <t xml:space="preserve"> 防治水土流失、保护水土资源、改善生态环境、为生态环境的可持续发展努力。 对违法违规事项，下发限期责令改正通知书或行政处罚。</t>
  </si>
  <si>
    <t xml:space="preserve"> 生产建设单位知法、普法、懂法，为水土流失治理打下坚实基础。</t>
  </si>
  <si>
    <t xml:space="preserve">    最严格水资源管理工作经费、农村饮水工程维修管护经费</t>
  </si>
  <si>
    <t xml:space="preserve"> 1.完成2020年最严格水源资源管理制度考核工作。2.完成农村饮水工程维修管护及供水设施水池（水塔）清洗、消毒工作。</t>
  </si>
  <si>
    <t xml:space="preserve">召开区级最严格水资源管理联席会议及培训工作 </t>
  </si>
  <si>
    <t>1次</t>
  </si>
  <si>
    <t xml:space="preserve">开展水资源费征收、取水许可、工农业取用水户用水效率等专项工作的督察 </t>
  </si>
  <si>
    <t xml:space="preserve">地下水取水户23家，地表水取水户17家 </t>
  </si>
  <si>
    <t>家</t>
  </si>
  <si>
    <t xml:space="preserve">开展水资源费征收、取水许可、工业、服务业取用水户用水效率等专项工作的督察 </t>
  </si>
  <si>
    <t xml:space="preserve">年度计划用水管理、取水许可延续评估、取水许可证换发完成率 </t>
  </si>
  <si>
    <t xml:space="preserve">100% </t>
  </si>
  <si>
    <t xml:space="preserve">5月30日前完成最严格水资源管理制度考核工作 </t>
  </si>
  <si>
    <t xml:space="preserve">撰写自检自查报告，资料台账收集、整理、编辑成册 </t>
  </si>
  <si>
    <t xml:space="preserve">5月30日前完成最严格水资源管理制度考核工作  </t>
  </si>
  <si>
    <t xml:space="preserve">9月30日前完成最严格水资源管理制度宣传 </t>
  </si>
  <si>
    <t xml:space="preserve">发放宣传资料、制作宣传展板、现场宣传 </t>
  </si>
  <si>
    <t>份</t>
  </si>
  <si>
    <t xml:space="preserve">9月30日前完成最严格水资源管理制度宣传  </t>
  </si>
  <si>
    <t xml:space="preserve">11月30日前完成农村供水设施设备维修养护 </t>
  </si>
  <si>
    <t xml:space="preserve">对农村水源地供水设施设备进行维修养护 </t>
  </si>
  <si>
    <t xml:space="preserve">11月30日前完成农村供水设施水池（水塔）清洗、消毒 </t>
  </si>
  <si>
    <t xml:space="preserve">对供水设施水池、水塔进行2次清洗、消毒，提高水质达标率 </t>
  </si>
  <si>
    <t xml:space="preserve">最严格水资源管理工作、农村饮水工程维修管护经费 </t>
  </si>
  <si>
    <t>每年共计5万元</t>
  </si>
  <si>
    <t xml:space="preserve">完成最严格水资源管理制度年度考核 </t>
  </si>
  <si>
    <t>完成年度目标任务</t>
  </si>
  <si>
    <t xml:space="preserve">最严格水资源管理工作 </t>
  </si>
  <si>
    <t>提高生活、生产用水效率、提高农业灌溉有效系数，控制辖区内用水总量</t>
  </si>
  <si>
    <t xml:space="preserve">最严格水资源管理工作  </t>
  </si>
  <si>
    <t xml:space="preserve">农村饮水工程维修管护工作 </t>
  </si>
  <si>
    <t>保障农村居民饮水安全</t>
  </si>
  <si>
    <t xml:space="preserve">农村供水设施水池、水塔清洗、消毒 </t>
  </si>
  <si>
    <t>提高水质达标率,保障农村居民饮水安全</t>
  </si>
  <si>
    <t xml:space="preserve">最严格水资源管理制度宣传 </t>
  </si>
  <si>
    <t>形成节水、惜水的社会氛围</t>
  </si>
  <si>
    <t xml:space="preserve">取水许可、工农业取用水户用水效率等专项工作的督查 </t>
  </si>
  <si>
    <t>有效保护水生态环境</t>
  </si>
  <si>
    <t xml:space="preserve">取水许可、工农业取用水户用水效率等专项工作的督查  </t>
  </si>
  <si>
    <t>保障农村居民饮水安全、维护社会稳定</t>
  </si>
  <si>
    <t xml:space="preserve">农村饮水工程维修管护工作  </t>
  </si>
  <si>
    <t xml:space="preserve">服务基层工作满意度调查 </t>
  </si>
  <si>
    <t>满意度90％</t>
  </si>
  <si>
    <t xml:space="preserve">服务基层工作满意度调查  </t>
  </si>
  <si>
    <t xml:space="preserve">系统年度考核情况 </t>
  </si>
  <si>
    <t>良好以上单位80%</t>
  </si>
  <si>
    <t xml:space="preserve">参加培训人员满意度 </t>
  </si>
  <si>
    <t>满意度80%</t>
  </si>
  <si>
    <t xml:space="preserve">    “两退两还”土地租金专项资金</t>
  </si>
  <si>
    <t xml:space="preserve"> 做好2021年“两退两还”土地租金兑付工作。</t>
  </si>
  <si>
    <t xml:space="preserve"> “两退两还”租用土地面积</t>
  </si>
  <si>
    <t xml:space="preserve"> 476.316</t>
  </si>
  <si>
    <t>亩</t>
  </si>
  <si>
    <t xml:space="preserve"> “两退两还”土地租金兑付率</t>
  </si>
  <si>
    <t xml:space="preserve"> “两退两还”土地租金兑付情况</t>
  </si>
  <si>
    <t xml:space="preserve"> “两退两还”土地租金发放及时率</t>
  </si>
  <si>
    <t>“两退两还”土地租金按时发放情况</t>
  </si>
  <si>
    <t xml:space="preserve"> “两退两还”土地租金金额</t>
  </si>
  <si>
    <t xml:space="preserve"> 4763160</t>
  </si>
  <si>
    <t>“两退两还”土地租金金额</t>
  </si>
  <si>
    <t xml:space="preserve"> 滇池流域农业与第三产业经济增长率</t>
  </si>
  <si>
    <t xml:space="preserve"> 已见成效</t>
  </si>
  <si>
    <t xml:space="preserve"> 滇池流域农业与第三产业的经济增长情况</t>
  </si>
  <si>
    <t xml:space="preserve"> 减轻滇池流域农业面源污染</t>
  </si>
  <si>
    <t xml:space="preserve"> 滇池流域农业面源污染治理情况</t>
  </si>
  <si>
    <t xml:space="preserve"> 形成良性的湖滨生态系统</t>
  </si>
  <si>
    <t xml:space="preserve"> 滇池流域湖滨生态系统情况</t>
  </si>
  <si>
    <t xml:space="preserve"> 入湖污染物削减量</t>
  </si>
  <si>
    <t xml:space="preserve"> 滇池流域水质改善情况</t>
  </si>
  <si>
    <t xml:space="preserve"> 受益群众满意度</t>
  </si>
  <si>
    <t xml:space="preserve">    淹积水点整治工程（初步设计）专项资金</t>
  </si>
  <si>
    <t xml:space="preserve"> 确保道路少积水、不断交。</t>
  </si>
  <si>
    <t>积水点整治</t>
  </si>
  <si>
    <t>按照呈贡区内涝淹水点“一点一策”方案，学海路雨花村段、祥园街与谊康北路交叉口积水点需开展淹积水点整治工作</t>
  </si>
  <si>
    <t>减少洪涝灾害经济损失</t>
  </si>
  <si>
    <t>保证城市道路畅通，市民出行安全</t>
  </si>
  <si>
    <t xml:space="preserve">人民群众满意度调查 </t>
  </si>
  <si>
    <t xml:space="preserve">    水务、滇管综合执法工作经费</t>
  </si>
  <si>
    <t xml:space="preserve"> 对呈贡行政辖区内水资源、水域、水工作程、水土保持生态环境、防汛抗旱和水文监测等有关设施的巡查和保护，管理、运行及水事纠纷调处，湖河巡查、检查，入滇河道、入湖（河）口巡查、检查，对涉水水事违法行为、活动、案件进行行政处罚等费。水井封停及设施的检查、维护与管理等费。滇池保护宣传及宣传资料印刷宣传费。因工作人员增加需购置电脑、执法纪录仪等设备、国家统一执法制服等费。执法人员意外伤害险等费。</t>
  </si>
  <si>
    <t xml:space="preserve"> 湖河巡查、检查，入滇河道、入湖（河）口巡查、检查</t>
  </si>
  <si>
    <t xml:space="preserve"> 每周四次</t>
  </si>
  <si>
    <t xml:space="preserve"> 联合市水务局、市水政监察支队、滇管总队、区环保局、各街道相关部门对辖区内河道监管范围及水库坝塘范围开展联动执法巡查检查工作</t>
  </si>
  <si>
    <t xml:space="preserve"> 每月不少于六次</t>
  </si>
  <si>
    <t xml:space="preserve"> 对水事违法活动案件进行查处</t>
  </si>
  <si>
    <t xml:space="preserve"> 处理率不低于90%</t>
  </si>
  <si>
    <t xml:space="preserve"> 对群众、社会和公众的相关投诉和举报、网格化管理工作</t>
  </si>
  <si>
    <t xml:space="preserve"> 回复处理率均达100%</t>
  </si>
  <si>
    <t xml:space="preserve"> 省、市、区督办案件的处理情况和处理率</t>
  </si>
  <si>
    <t xml:space="preserve"> 对辖区内水源地、水库、坝塘、入滇河道、沟渠进行定期、不定期巡查</t>
  </si>
  <si>
    <t xml:space="preserve"> 对辖区内再生水利用的中水设施、设备进行督查、检查</t>
  </si>
  <si>
    <t xml:space="preserve"> 对制定水土保持方案落实情况、设施补偿费缴纳情况、监测情况进行督查、检查。</t>
  </si>
  <si>
    <t xml:space="preserve"> 对水事违法活动案件进行查处、处罚</t>
  </si>
  <si>
    <t xml:space="preserve"> 处理水事违法案件不低于3件</t>
  </si>
  <si>
    <t>件</t>
  </si>
  <si>
    <t xml:space="preserve"> 每周不低于4次</t>
  </si>
  <si>
    <t xml:space="preserve"> 每月不低于3次</t>
  </si>
  <si>
    <t xml:space="preserve"> 对社会和公众的相关投诉和举报、网格化管理做到专人专管并及时处理</t>
  </si>
  <si>
    <t xml:space="preserve"> 处理率及回复率不低于90%</t>
  </si>
  <si>
    <t xml:space="preserve"> 建立和维护良好的水事秩序，我局严格执行涉水法律法规，结合自身的职责，严格执行《昆明市水利局水行政处罚自由裁量权细化规范标准》，增强办案效果，提高办案率，依法查处水事违法案件</t>
  </si>
  <si>
    <t xml:space="preserve"> 长期坚持，加大执法力度，依法查处水事违法活动、案件，维护正常的水事秩序。</t>
  </si>
  <si>
    <t xml:space="preserve"> 满意度不低于90％</t>
  </si>
  <si>
    <t xml:space="preserve"> 系统年度考核情况</t>
  </si>
  <si>
    <t xml:space="preserve"> 以主管单位年度考核为准</t>
  </si>
  <si>
    <t xml:space="preserve"> 对社会和公众的相关投诉和举报、网格化管理处理满意度</t>
  </si>
  <si>
    <t xml:space="preserve"> 处理率、满意度不低90%</t>
  </si>
  <si>
    <t xml:space="preserve">    光纤上网及水务信息办公自动化系统运行维护专项经费</t>
  </si>
  <si>
    <t xml:space="preserve"> 按照市水务局、市滇管局要求，保证网络QQ群正常运行要求开展日常管理工作。具体为光纤上网、电脑系统维护。</t>
  </si>
  <si>
    <t xml:space="preserve"> 使用网络办公室数量</t>
  </si>
  <si>
    <t>14</t>
  </si>
  <si>
    <t xml:space="preserve"> 保障全局正常网络工作</t>
  </si>
  <si>
    <t xml:space="preserve"> 工作完成率95%</t>
  </si>
  <si>
    <t xml:space="preserve">  保障全局正常网络工作</t>
  </si>
  <si>
    <t xml:space="preserve"> 每年缴纳上网及维护费用</t>
  </si>
  <si>
    <t xml:space="preserve"> 每年11月30日前</t>
  </si>
  <si>
    <t>月</t>
  </si>
  <si>
    <t xml:space="preserve">  每年缴纳上网及维护费用</t>
  </si>
  <si>
    <t xml:space="preserve"> 光纤上网及维护费</t>
  </si>
  <si>
    <t xml:space="preserve">  光纤上网及维护费</t>
  </si>
  <si>
    <t xml:space="preserve"> 电脑系统维护费</t>
  </si>
  <si>
    <t xml:space="preserve">1 </t>
  </si>
  <si>
    <t xml:space="preserve">  电脑系统维护费</t>
  </si>
  <si>
    <t xml:space="preserve"> 促进总体目标任务的完成</t>
  </si>
  <si>
    <t xml:space="preserve"> 控制网络安全，出现问题次数</t>
  </si>
  <si>
    <t xml:space="preserve"> 全局安全上网，提高工作效率</t>
  </si>
  <si>
    <t xml:space="preserve"> 有效保障工作顺利开展</t>
  </si>
  <si>
    <t xml:space="preserve"> 使用网络人员满意度</t>
  </si>
  <si>
    <t xml:space="preserve">    工会经费</t>
  </si>
  <si>
    <t xml:space="preserve">    临聘人员经费</t>
  </si>
  <si>
    <t xml:space="preserve">    呈贡区龙王庙沟、牛屎沟、第三沟沟渠水质提升项目专项资金</t>
  </si>
  <si>
    <t>2020年10月31日前牛屎沟COD≤25.0毫克/升（Ⅳ类）、氨氮≤1.49毫克/升（Ⅳ类）、总磷≤0.28毫克/升（Ⅳ类），以上指标逐月下降10%；龙王庙沟等黑臭水体“长治久清”工作，确保不反弹、不新增。</t>
  </si>
  <si>
    <t>工期</t>
  </si>
  <si>
    <t>12个月</t>
  </si>
  <si>
    <t>工期12个月</t>
  </si>
  <si>
    <t>严格控制投资不超过概算10%</t>
  </si>
  <si>
    <t>概算约7000万元</t>
  </si>
  <si>
    <t>投资约7000万元</t>
  </si>
  <si>
    <t>呈贡区龙王庙沟、牛屎沟、第三沟沟渠的水质提升，改善水环境质量。对处理后的水剩余利用，用于周边小区、道路绿化用水等。</t>
  </si>
  <si>
    <t>呈贡区龙王庙沟、牛屎沟、第三沟沟渠的水质提升，改改善水环境质量。对处理后的水剩余利用，用于周边小区、道路绿化用水等。</t>
  </si>
  <si>
    <t>提升水质</t>
  </si>
  <si>
    <t>三条沟渠水质在旱季、小雨、大雨初期时稳定达到《地表水环境质量标准》（GB3838-2002）Ⅳ类水标准。</t>
  </si>
  <si>
    <t>水质达标</t>
  </si>
  <si>
    <t>周边居民及住户</t>
  </si>
  <si>
    <t>满意度</t>
  </si>
  <si>
    <t>满意度达标</t>
  </si>
  <si>
    <t xml:space="preserve">    市委党校排洪沟改造工程专项资金</t>
  </si>
  <si>
    <t xml:space="preserve"> 市委党校排洪沟改造工程完成审计</t>
  </si>
  <si>
    <t xml:space="preserve"> 改造铺设钢筋混凝土雨水排水管道长度</t>
  </si>
  <si>
    <t xml:space="preserve"> 沿市委党校周边原有的道路排水沟渠改造铺设钢筋混凝土雨水排水管道约3692米，其中：靠山体一侧DN1000管长1800米</t>
  </si>
  <si>
    <t xml:space="preserve"> 沿市委党校周边原有的道路排水沟渠改造铺设钢筋混凝土雨水排水管道约3692米，其中：靠山体一侧DN1000管长1800米（至捞鱼河段），靠市委党校一侧DN1000管长1267米（至梁王路），DN800管长625米（至学苑路段）</t>
  </si>
  <si>
    <t xml:space="preserve"> 2018年10月26日</t>
  </si>
  <si>
    <t xml:space="preserve"> 2019年7月20日</t>
  </si>
  <si>
    <t xml:space="preserve"> 2019年8月28日竣工验收</t>
  </si>
  <si>
    <t xml:space="preserve"> 2025万元</t>
  </si>
  <si>
    <t xml:space="preserve"> 保障周围居民出行及人身安全</t>
  </si>
  <si>
    <t xml:space="preserve"> 通过排洪沟将洪水排入附近水体，减少洪水造成的危害，保障周边居民的生命财产安全。</t>
  </si>
  <si>
    <t xml:space="preserve"> 改善泄洪通道造成的环境问题</t>
  </si>
  <si>
    <t xml:space="preserve"> 通过排洪沟改造，有效保护生态环境。</t>
  </si>
  <si>
    <t xml:space="preserve"> 持续改善城市人居环境</t>
  </si>
  <si>
    <t xml:space="preserve"> 通过排洪沟改造，使排洪沟更坚固更合理更有效，人居环境得到持续保障，提升居民满足感和幸福感。</t>
  </si>
  <si>
    <t xml:space="preserve">    呈贡区万溪冲、刘家营、段家营社区村庄污水截污治理工程项目专项资金</t>
  </si>
  <si>
    <t xml:space="preserve"> 完成呈贡区万溪冲、刘家营、段家营社区村庄污水截污治理工程，报政府审计</t>
  </si>
  <si>
    <t xml:space="preserve"> 新建DN500—DN1200管网</t>
  </si>
  <si>
    <t xml:space="preserve"> 19978米</t>
  </si>
  <si>
    <t xml:space="preserve"> 万溪冲、刘家营、段家营社区新建DN160—DN1200管网约25千米</t>
  </si>
  <si>
    <t xml:space="preserve"> 工程完工</t>
  </si>
  <si>
    <t xml:space="preserve"> 2020年工程完工</t>
  </si>
  <si>
    <t xml:space="preserve"> 2020年6月30日竣工验收</t>
  </si>
  <si>
    <t>按计划进行</t>
  </si>
  <si>
    <t xml:space="preserve"> 完成目标100%</t>
  </si>
  <si>
    <t xml:space="preserve"> 2020年6月底建成并竣工验收</t>
  </si>
  <si>
    <t xml:space="preserve"> 社会效益指标</t>
  </si>
  <si>
    <t xml:space="preserve"> 优良度</t>
  </si>
  <si>
    <t xml:space="preserve"> 优良度100%</t>
  </si>
  <si>
    <t xml:space="preserve"> 保障雨、污水管网畅通，提升居民满足感和幸福感。</t>
  </si>
  <si>
    <t xml:space="preserve">    节水及海绵城市建设监控项目经费</t>
  </si>
  <si>
    <t>1、辖区内推广节水器具、节水技术。
2、完成海绵城市监控项目，从水质、水量方面安装远程在线监控设施，并联网调试接入昆明市海绵城市监控系统。</t>
  </si>
  <si>
    <t xml:space="preserve"> 节水器具推广</t>
  </si>
  <si>
    <t>500</t>
  </si>
  <si>
    <t xml:space="preserve"> 完成海绵城市监控项目</t>
  </si>
  <si>
    <t xml:space="preserve"> 推广节水器具验收合格率</t>
  </si>
  <si>
    <t>推广节水器具验收合格率</t>
  </si>
  <si>
    <t xml:space="preserve"> 海绵城市监控项目验收合格率</t>
  </si>
  <si>
    <t>海绵城市监控项目验收合格率</t>
  </si>
  <si>
    <t xml:space="preserve"> 截至2021年底，节水器具推广完成比例</t>
  </si>
  <si>
    <t>截至2021年底，节水器具推广完成比例</t>
  </si>
  <si>
    <t xml:space="preserve"> 截至2021年底，海绵城市监控项目完成比例</t>
  </si>
  <si>
    <t>截至2021年底，海绵城市监控项目完成比例</t>
  </si>
  <si>
    <t xml:space="preserve"> 海绵城市监控项目</t>
  </si>
  <si>
    <t xml:space="preserve"> 支撑海绵城市建设效果评价，保障海绵设施的运行、维护和管理，进一步提升海绵设施监管效率。</t>
  </si>
  <si>
    <t xml:space="preserve"> 从源头减少污水排放量，为清水入滇、保护滇池充分发挥节水减污、节水减排、节水提效的作用，有效保护水生态、水环境</t>
  </si>
  <si>
    <t xml:space="preserve"> 节水器具推广、节水载体建设工作</t>
  </si>
  <si>
    <t xml:space="preserve"> 海绵设施的有效运行、维护，确保海绵设施发挥效益，有效控制雨水径流量，减少城市内涝，合理利用雨水，有效削减污染物</t>
  </si>
  <si>
    <t xml:space="preserve"> 受惠群众满意度调查</t>
  </si>
  <si>
    <t>90%</t>
  </si>
  <si>
    <t xml:space="preserve">    呈贡区滇池流域网格化清水入滇工程（一期）专项资金</t>
  </si>
  <si>
    <t xml:space="preserve"> 呈贡区滇池流域网格化清水入滇工程（一期）项目通过政府审计</t>
  </si>
  <si>
    <t xml:space="preserve"> 屋面雨水收集工程、市政道路清水通道工程、庭院小区雨污分流工程、清淤工程、绿化工程、河道防护等工程。</t>
  </si>
  <si>
    <t xml:space="preserve"> 涉及面积为3.095平方公里，屋顶雨水收集面积为0.877平方公里，庭院小区雨水剥离面积为1.912平方公里</t>
  </si>
  <si>
    <t>平方公里</t>
  </si>
  <si>
    <t xml:space="preserve">完成 </t>
  </si>
  <si>
    <t xml:space="preserve">合格率 </t>
  </si>
  <si>
    <t xml:space="preserve"> 95%合格</t>
  </si>
  <si>
    <t xml:space="preserve">合格 </t>
  </si>
  <si>
    <t xml:space="preserve">项目建设进度 </t>
  </si>
  <si>
    <t xml:space="preserve">2020年 </t>
  </si>
  <si>
    <t xml:space="preserve">2509.39万元 </t>
  </si>
  <si>
    <t xml:space="preserve"> 工程总投资不超过概算投资的10%</t>
  </si>
  <si>
    <t xml:space="preserve">无一般安全生产事故 </t>
  </si>
  <si>
    <t>&lt;</t>
  </si>
  <si>
    <t>无事故</t>
  </si>
  <si>
    <t xml:space="preserve">周边小区住户 </t>
  </si>
  <si>
    <t xml:space="preserve">满意度90%以上 </t>
  </si>
  <si>
    <t xml:space="preserve">    呈贡区防汛抗旱专项资金</t>
  </si>
  <si>
    <t xml:space="preserve">  保证呈贡区2021年防汛抗旱工作正常开展。</t>
  </si>
  <si>
    <t xml:space="preserve"> 完成采购申报表的所有物资采购</t>
  </si>
  <si>
    <t xml:space="preserve">完成采购申报表的所有物资采购 </t>
  </si>
  <si>
    <t xml:space="preserve"> 劳动技能、安全生产知识培训满足要求，防汛队伍后勤保障有力。</t>
  </si>
  <si>
    <t>20</t>
  </si>
  <si>
    <t xml:space="preserve"> 劳动技能、安全生产知识培训满足要求，防汛队伍后勤保障有力</t>
  </si>
  <si>
    <t xml:space="preserve"> 保障2012年至2020年实施的山洪灾害非工程措施安装的预警系统的通讯费用，要求数据上传正常，满足视频图像监控要求。完成合同要求的山洪灾害防治测报预警系统站点硬件巡查、维护工作</t>
  </si>
  <si>
    <t>保障2012年至2020年实施的山洪灾害非工程措施安装的预警系统的通讯费用，要求数据上传正常，满足视频图像监控要求。完成合同要求的山洪灾害防治测报预警系统站点硬件巡查、维护工作</t>
  </si>
  <si>
    <t xml:space="preserve"> 防汛抗旱车辆的保养维护</t>
  </si>
  <si>
    <t>防汛抗旱车辆的保养维护</t>
  </si>
  <si>
    <t xml:space="preserve">租用防汛车辆 </t>
  </si>
  <si>
    <t xml:space="preserve">6 </t>
  </si>
  <si>
    <t xml:space="preserve">采购的防汛抗旱物资附合质量要求，验收入库 </t>
  </si>
  <si>
    <t xml:space="preserve">20 </t>
  </si>
  <si>
    <t>保证山洪灾害防治测报预警系统硬件正常运行，正常运行率不小于90%</t>
  </si>
  <si>
    <t xml:space="preserve">保证山洪灾害防治测报预警系统硬件正常运行，正常运行率不小于80% </t>
  </si>
  <si>
    <t>做好防汛抗旱车辆维护保养工作，保证车辆能正常使用</t>
  </si>
  <si>
    <t>租用车辆满足6个月防汛抢险任务。</t>
  </si>
  <si>
    <t>6</t>
  </si>
  <si>
    <t>物资采购在2021年度9月底前完成</t>
  </si>
  <si>
    <t>4月底完成抗旱服务队员与防汛抢险队员的招聘，人员及时到岗</t>
  </si>
  <si>
    <t>确保2021山洪灾害防治测报预警系统硬件正常运行，正常运行率不小于90%</t>
  </si>
  <si>
    <t>租用车辆时间为 6月1日至11月30日</t>
  </si>
  <si>
    <t xml:space="preserve">采用办理政府采购方式，通过市场询价，保证服务费用相对合理 </t>
  </si>
  <si>
    <t>不超过审批的政府采购预算</t>
  </si>
  <si>
    <t xml:space="preserve"> 减少旱情及洪涝减害经济损失。</t>
  </si>
  <si>
    <t>做好防汛抗旱防御工作，保障人民群众生命财产安全</t>
  </si>
  <si>
    <t xml:space="preserve">群众、市民对抗旱，防汛抢险队伍的工作开展情况满意程度 </t>
  </si>
  <si>
    <t>群众、市民对抗旱，防汛抢险队伍的工作开展情况满意程度</t>
  </si>
  <si>
    <t xml:space="preserve">    行政人员工资支出</t>
  </si>
  <si>
    <t xml:space="preserve">    办公设备购置专项经费</t>
  </si>
  <si>
    <t xml:space="preserve"> 购买更换一批办公设备，确保我局日常工作正常开展</t>
  </si>
  <si>
    <t>台式电脑
4、多功能一体机1台，约需0.3万元；
5、档案</t>
  </si>
  <si>
    <t>5</t>
  </si>
  <si>
    <t>台</t>
  </si>
  <si>
    <t>台式电脑</t>
  </si>
  <si>
    <t>彩色打印机</t>
  </si>
  <si>
    <t>普通打印机</t>
  </si>
  <si>
    <t>手提电脑</t>
  </si>
  <si>
    <t>多功能一体机</t>
  </si>
  <si>
    <t>档案柜、文件柜、保险柜</t>
  </si>
  <si>
    <t>组</t>
  </si>
  <si>
    <t>打印纸</t>
  </si>
  <si>
    <t>办公设备采购费</t>
  </si>
  <si>
    <t>确保日常工作正常开展</t>
  </si>
  <si>
    <t>工作人员满意度</t>
  </si>
  <si>
    <t xml:space="preserve">    房屋管理补助经费</t>
  </si>
  <si>
    <t xml:space="preserve"> 按照财政相关规定，定期维修我局相应房屋资产，使房屋安全可使用。</t>
  </si>
  <si>
    <t xml:space="preserve"> 修缮房屋数量</t>
  </si>
  <si>
    <t>所</t>
  </si>
  <si>
    <t xml:space="preserve">  修缮房屋数量</t>
  </si>
  <si>
    <t xml:space="preserve"> 定期维修房屋</t>
  </si>
  <si>
    <t xml:space="preserve"> 符合使用要求</t>
  </si>
  <si>
    <t xml:space="preserve">  定期维修房屋</t>
  </si>
  <si>
    <t xml:space="preserve"> 支付维修费用时间</t>
  </si>
  <si>
    <t xml:space="preserve"> 每年12月以前</t>
  </si>
  <si>
    <t xml:space="preserve">  支付维修费用时间</t>
  </si>
  <si>
    <t xml:space="preserve"> 购买维修材料费用</t>
  </si>
  <si>
    <t xml:space="preserve">95000 </t>
  </si>
  <si>
    <t xml:space="preserve">  购买维修材料费用</t>
  </si>
  <si>
    <t xml:space="preserve"> 房屋维修费用</t>
  </si>
  <si>
    <t xml:space="preserve">55000 </t>
  </si>
  <si>
    <t xml:space="preserve">  房屋维修费用</t>
  </si>
  <si>
    <t xml:space="preserve"> 合理减少不必要的经济损失</t>
  </si>
  <si>
    <t xml:space="preserve">有效 </t>
  </si>
  <si>
    <t xml:space="preserve"> 控制房屋安全事故</t>
  </si>
  <si>
    <t>起</t>
  </si>
  <si>
    <t xml:space="preserve">  控制房屋安全事故</t>
  </si>
  <si>
    <t xml:space="preserve"> 房屋使用率</t>
  </si>
  <si>
    <t xml:space="preserve"> 全面提升</t>
  </si>
  <si>
    <t xml:space="preserve">  房屋使用率</t>
  </si>
  <si>
    <t xml:space="preserve"> 保障房屋安全使用</t>
  </si>
  <si>
    <t xml:space="preserve"> 逐年提升</t>
  </si>
  <si>
    <t xml:space="preserve"> 房屋修缮</t>
  </si>
  <si>
    <t xml:space="preserve"> 及时进行</t>
  </si>
  <si>
    <t xml:space="preserve">  房屋修缮</t>
  </si>
  <si>
    <t xml:space="preserve">    呈贡区河道景观绿化管护经费</t>
  </si>
  <si>
    <t>开展马料河、捞鱼河河道景观绿化管护，巩固水环境综合整治成效，改善群众的生产条件和居住环境。</t>
  </si>
  <si>
    <t>马料河呈贡段、捞鱼河松茂水库大坝至梁王路段河道景观绿化</t>
  </si>
  <si>
    <t xml:space="preserve">捞鱼河3.6公里约600亩，马料河42318.577平方米 </t>
  </si>
  <si>
    <t>河道景观绿化管护</t>
  </si>
  <si>
    <t xml:space="preserve">河道水清岸绿 </t>
  </si>
  <si>
    <t>是/否</t>
  </si>
  <si>
    <t>河道水清岸绿</t>
  </si>
  <si>
    <t>2021年</t>
  </si>
  <si>
    <t>2021年开展马料河、捞鱼河河道景观绿化管护，</t>
  </si>
  <si>
    <t>1430000</t>
  </si>
  <si>
    <t>社会效益</t>
  </si>
  <si>
    <t>全面提升</t>
  </si>
  <si>
    <t>城乡生态环境、水环境质量</t>
  </si>
  <si>
    <t>反映社会公众对宣传的满意程度。</t>
  </si>
  <si>
    <t xml:space="preserve">    高新区（马金铺）片区社会事务经费</t>
  </si>
  <si>
    <t>完成农村饮水工程维修管护及供水设施水池（水塔）清洗、消毒工作。 
完成2021年度水库工程技术检查观测工作和2021年度经常性养护、定期检修工作。全面落实水库安全管理责任，加强运行管理，确保水库安全运行，保障工作有力有效开展。
完成南冲河、梁王和河道景观绿化管护工作</t>
  </si>
  <si>
    <t>座</t>
  </si>
  <si>
    <t>马金铺街道办事处中型、小1型水库4座。</t>
  </si>
  <si>
    <t>A、主体工程维修养护； B、闸门维修养护 ；C、启闭机维修养护； D、机电设备维修养护； E、观测设施的维护； F、附属设施维修养护；G、物料动力消耗；H、维修养护资料档案；</t>
  </si>
  <si>
    <t>南冲河、梁王和河道景观绿化管护工作</t>
  </si>
  <si>
    <t>条</t>
  </si>
  <si>
    <t>完成南冲河、梁王和河道景观绿化管护工作</t>
  </si>
  <si>
    <t xml:space="preserve">开展农村供水设施水池（水塔）消毒 </t>
  </si>
  <si>
    <t>2次</t>
  </si>
  <si>
    <t>开展农村供水设施水池（水塔）消毒</t>
  </si>
  <si>
    <t xml:space="preserve">农村饮用水源地水池（水塔）清洗、消毒 </t>
  </si>
  <si>
    <t xml:space="preserve">对农村饮用水源地水池（水塔）进行2次清洗、消毒，提高水质达标率 </t>
  </si>
  <si>
    <t>反映项目设计变更情况。
设计变更率=（项目变更金额/项目总预算金额）*100%。</t>
  </si>
  <si>
    <t>按照南冲河、梁王和河道景观绿化管护合同</t>
  </si>
  <si>
    <t>对农村水源地供水设施设备进行维修养护</t>
  </si>
  <si>
    <t>对供水设施水池（水塔）进行2次清洗、消毒 ，提高水质达标率</t>
  </si>
  <si>
    <t xml:space="preserve">农村饮水工程维修管护经费 </t>
  </si>
  <si>
    <t xml:space="preserve">开展农村供水设施设备维修养护，每年共计20万元 </t>
  </si>
  <si>
    <t>44.5</t>
  </si>
  <si>
    <t>南冲河、梁王和河道景观绿化管护合同</t>
  </si>
  <si>
    <t>502090</t>
  </si>
  <si>
    <t xml:space="preserve">有效减少因管网漏水而造成的水资源浪费 </t>
  </si>
  <si>
    <t xml:space="preserve">保障农村居民饮水安全 </t>
  </si>
  <si>
    <t xml:space="preserve">农村饮水工程维修管护工作   </t>
  </si>
  <si>
    <t>农村供水设施水池、水塔清洗、消毒</t>
  </si>
  <si>
    <t xml:space="preserve">提高水资源利用率，有效减少水资源浪费 </t>
  </si>
  <si>
    <t xml:space="preserve">保障农村居民饮水安全 、维护社会稳定 </t>
  </si>
  <si>
    <t xml:space="preserve">满意度90% </t>
  </si>
  <si>
    <t xml:space="preserve">良好以上单位80% </t>
  </si>
  <si>
    <t xml:space="preserve">满意度80% </t>
  </si>
  <si>
    <t xml:space="preserve">参加培训人员满意度  </t>
  </si>
  <si>
    <t xml:space="preserve">    下可乐、江尾社区污水提升泵站所需运行管理经费</t>
  </si>
  <si>
    <t xml:space="preserve">  为确保泵站正常运转，保障群众出行安全，完成年度资金拨付。</t>
  </si>
  <si>
    <t xml:space="preserve"> 泵站数量</t>
  </si>
  <si>
    <t>4座</t>
  </si>
  <si>
    <t xml:space="preserve"> 泵站运行</t>
  </si>
  <si>
    <t xml:space="preserve"> 确保正常运行</t>
  </si>
  <si>
    <t xml:space="preserve"> 确保泵站正常运转</t>
  </si>
  <si>
    <t xml:space="preserve"> 泵站人员24小时值守，确保泵站24小时正常运转。</t>
  </si>
  <si>
    <t xml:space="preserve"> 需运营管理经费</t>
  </si>
  <si>
    <t>每年运营管理经费列入区财政预算</t>
  </si>
  <si>
    <t xml:space="preserve"> 改善城市人居环境</t>
  </si>
  <si>
    <t xml:space="preserve"> 泵站的正常运转，确保了城市防汛安全，有效改善了人居环境。</t>
  </si>
  <si>
    <t xml:space="preserve"> 保护城市生态环境</t>
  </si>
  <si>
    <t xml:space="preserve"> 泵站24小时运转，杜绝污水外溢污染城市环境。</t>
  </si>
  <si>
    <t xml:space="preserve"> 保障市政排水管网畅通，泵站持续运转，提升居民满足感和幸福感。</t>
  </si>
  <si>
    <t xml:space="preserve">    呈贡区三河八沟滇池流域河道生态补偿金经费</t>
  </si>
  <si>
    <t xml:space="preserve"> 实现河畅、水清、面洁、岸绿、景美，河道水质达标。</t>
  </si>
  <si>
    <t>主要入滇河道及支流</t>
  </si>
  <si>
    <t>3条河道4个水质检测断面</t>
  </si>
  <si>
    <t>完成年度断面考核水质标准或污水治理任务</t>
  </si>
  <si>
    <t>洛龙河、捞鱼河、马料河、南冲河、梁王河Ⅲ类水</t>
  </si>
  <si>
    <t>洛龙河、捞鱼河、马料河、南冲河、梁王河Ⅲ类水。</t>
  </si>
  <si>
    <t xml:space="preserve">2021年 </t>
  </si>
  <si>
    <t>确保各条河道水质考核达标</t>
  </si>
  <si>
    <t>救助对象满意度</t>
  </si>
  <si>
    <t>反映获救助对象的满意程度。
救助对象满意度=调查中满意和较满意的获救助人员数/调查总人数*100%</t>
  </si>
  <si>
    <t xml:space="preserve">    小古城社区居委会自来水水费补助资金</t>
  </si>
  <si>
    <t xml:space="preserve">  补助小古城社区居委会自来水水费</t>
  </si>
  <si>
    <t xml:space="preserve">补助小古城社区自来水水费 </t>
  </si>
  <si>
    <t xml:space="preserve">1次 </t>
  </si>
  <si>
    <t xml:space="preserve">补助小古城社区自来水水费1次 </t>
  </si>
  <si>
    <t xml:space="preserve">按时补助 </t>
  </si>
  <si>
    <t>100％</t>
  </si>
  <si>
    <t>每年补助小古城社区自来水水费</t>
  </si>
  <si>
    <t xml:space="preserve">11月30日前完成水费补助 </t>
  </si>
  <si>
    <t xml:space="preserve">小古城自来水费补助拨付 </t>
  </si>
  <si>
    <t xml:space="preserve">小古城水费补助 </t>
  </si>
  <si>
    <t>小古城自来水费补助20万元</t>
  </si>
  <si>
    <t xml:space="preserve">每年补助小古城社区自来水水费共计20万元 </t>
  </si>
  <si>
    <t>提高生活、生产用水效率</t>
  </si>
  <si>
    <t xml:space="preserve">提高生活、生产用水效率 </t>
  </si>
  <si>
    <t xml:space="preserve">水费补助 </t>
  </si>
  <si>
    <t xml:space="preserve">减轻失地农民经济负担 </t>
  </si>
  <si>
    <t xml:space="preserve">水费补助，减少地下水开采 </t>
  </si>
  <si>
    <t>有效保护生态环境</t>
  </si>
  <si>
    <t>生态可持续性发展</t>
  </si>
  <si>
    <t xml:space="preserve">满意度90％ </t>
  </si>
  <si>
    <t>服务基层工作满意度</t>
  </si>
  <si>
    <t>良好以上单位80％</t>
  </si>
  <si>
    <t xml:space="preserve">满意度80％ </t>
  </si>
  <si>
    <t xml:space="preserve">    昆明市呈贡区清水大沟等8条沟渠水环境综合整治工程经费</t>
  </si>
  <si>
    <t>清水大沟、水龙沟、江尾新沟、龙王庙沟、牛屎沟、第三沟、乌龙大沟、新河8条沟渠的建设项目质保期合格</t>
  </si>
  <si>
    <t>工程数量</t>
  </si>
  <si>
    <t xml:space="preserve">8 </t>
  </si>
  <si>
    <t>个/标段</t>
  </si>
  <si>
    <t>反映工程设计实现的功能数量或工程的相对独立单元的数量。</t>
  </si>
  <si>
    <t>计划开工率</t>
  </si>
  <si>
    <t>反映工程按计划开工情况。
项目按计划开工率=实际开工项目个数/按计划应开工项目个数×100%。</t>
  </si>
  <si>
    <t xml:space="preserve">5752.66 </t>
  </si>
  <si>
    <t>反映单位平米数、公里数、个数、亩数等的平均成本。</t>
  </si>
  <si>
    <t xml:space="preserve">    区管水利工程管理所站管理经费</t>
  </si>
  <si>
    <t xml:space="preserve"> 6个区管水利工程管理所（站）工作管理经费。2021年主要用于管理所（站）设施设备修缮、运行管理类物品购买、检查工具、农药汽油、生活生产物资、安保消防用品、松茂水库备用发电机等费用支出，共需经费20万元。</t>
  </si>
  <si>
    <t>购置计划完成率</t>
  </si>
  <si>
    <t>反映部门购置计划执行情况购置计划执行情况。
购置计划完成率=（实际购置交付装备数量/计划购置交付装备数量）*100%。</t>
  </si>
  <si>
    <t>监督检查次数</t>
  </si>
  <si>
    <t>对水库管理单位监督检查的次数的情况。</t>
  </si>
  <si>
    <t>公开发放的宣传材料数量</t>
  </si>
  <si>
    <t>份（部、个、幅、条）</t>
  </si>
  <si>
    <t>反映制作宣传横幅、宣传册等的数量情况。</t>
  </si>
  <si>
    <t>设施设备（系统）检查检修次数</t>
  </si>
  <si>
    <t>反映设施设备、消防、安保、会议系统等设施设备检查检修次数的情况。（具体运用时，根据不同的设施对检查的要求进行检查频次的设置。）</t>
  </si>
  <si>
    <t>宣传活动举办次数</t>
  </si>
  <si>
    <t>反映组织宣传活动次数的情况。</t>
  </si>
  <si>
    <t>会务保障完成率</t>
  </si>
  <si>
    <t>反映会务保障完成情况。会务保障完成率=保障会务数/会务数*100%</t>
  </si>
  <si>
    <t>消防巡查次数</t>
  </si>
  <si>
    <t>24</t>
  </si>
  <si>
    <t>反映每年消防巡查次数的情况。</t>
  </si>
  <si>
    <t>零星修缮（维修）处理时限</t>
  </si>
  <si>
    <t xml:space="preserve">3 </t>
  </si>
  <si>
    <t>天</t>
  </si>
  <si>
    <t>反映零星修缮处理完成的时限情况。</t>
  </si>
  <si>
    <t>物业管理面积</t>
  </si>
  <si>
    <t>5000</t>
  </si>
  <si>
    <t>反映物业管理合同约定的服务区域、办公区域室内外（含绿化）面积之和。</t>
  </si>
  <si>
    <t>绿化管养面积</t>
  </si>
  <si>
    <t>3000</t>
  </si>
  <si>
    <t>反映办公区室外绿化管养面积的情况。</t>
  </si>
  <si>
    <t>安保巡查次数</t>
  </si>
  <si>
    <t>次/天</t>
  </si>
  <si>
    <t>反映每天安保巡查次数的情况。</t>
  </si>
  <si>
    <t>及时率</t>
  </si>
  <si>
    <t>反映事实发生与作为事实发生之间的时间差距情况。</t>
  </si>
  <si>
    <t>验收通过率</t>
  </si>
  <si>
    <t>反映设备购置的产品质量情况。
验收通过率=（通过验收的购置数量/购置总数量）*100%。</t>
  </si>
  <si>
    <t>政府采购率</t>
  </si>
  <si>
    <t>反映实行政府采购的情况。政府采购率=实行政府采购的项目数/采购限额标准以上项目数*100%</t>
  </si>
  <si>
    <t>购置设备利用率</t>
  </si>
  <si>
    <t>反映设备利用情况。
设备利用率=（投入使用设备数/购置设备总数）*100%。</t>
  </si>
  <si>
    <t>绿化存活率</t>
  </si>
  <si>
    <t xml:space="preserve">80 </t>
  </si>
  <si>
    <t>反映绿化存活的情况。绿化存活率=存活绿化数（面积）/总绿化数（面积）*100%</t>
  </si>
  <si>
    <t>卫生保洁合格率</t>
  </si>
  <si>
    <t>反映卫生保洁检查验收合格的情况。卫生保洁合格率=卫生保洁检查验收合格次数/卫生保洁总次数*100%</t>
  </si>
  <si>
    <t>人员在岗率</t>
  </si>
  <si>
    <t>反映安保、消防服务人员等人员在岗的情况。人员在岗率=实际在岗工时/应在岗工时*100%</t>
  </si>
  <si>
    <t>零星修缮验收合格率</t>
  </si>
  <si>
    <t>反映零星修缮达标的情况。零星修缮验收合格率=零星修缮验收合格数量/零星修缮提交验收数量*100%</t>
  </si>
  <si>
    <t>设备部署及时率</t>
  </si>
  <si>
    <t>反映新购设备按时部署情况。
设备部署及时率=（及时部署设备数量/新购设备总数）*100%。</t>
  </si>
  <si>
    <t>零星修缮（维修）及时率</t>
  </si>
  <si>
    <t>反映零星修缮（维修）及时的情况。零星修缮（维修）及时率=在规定时间内完成零星修缮（维修）数量/报修数量*100%</t>
  </si>
  <si>
    <t>计划完成率</t>
  </si>
  <si>
    <t>计划完成率=在规定时间内任务完成数/任务计划数*100%</t>
  </si>
  <si>
    <t>劳务服务人均成本</t>
  </si>
  <si>
    <t xml:space="preserve">200 </t>
  </si>
  <si>
    <t>元/人/天</t>
  </si>
  <si>
    <t>反映劳务服务人均成本的控制情况。</t>
  </si>
  <si>
    <t>绿化管养单价</t>
  </si>
  <si>
    <t>300</t>
  </si>
  <si>
    <t>元/平方米</t>
  </si>
  <si>
    <t>反映绿化管养面积的单价控制情况。</t>
  </si>
  <si>
    <t>设备采购经济性</t>
  </si>
  <si>
    <t>反映设备采购成本低于计划数所获得的经济效益。</t>
  </si>
  <si>
    <t>安全事故发生次数</t>
  </si>
  <si>
    <t>反映安全事故发生的次数情况。</t>
  </si>
  <si>
    <t>设施设备（系统)发生故障次数</t>
  </si>
  <si>
    <t>反映消防、安保、会议系统等设施设备发生故障的情况。</t>
  </si>
  <si>
    <t>宣传内容知晓率</t>
  </si>
  <si>
    <t xml:space="preserve">85 </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</si>
  <si>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</si>
  <si>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宣传活动参与人次</t>
  </si>
  <si>
    <t>30</t>
  </si>
  <si>
    <t>人次</t>
  </si>
  <si>
    <t>反映宣传活动参与人次情况。</t>
  </si>
  <si>
    <t>设备使用年限</t>
  </si>
  <si>
    <t>反映新投入设备使用年限情况。</t>
  </si>
  <si>
    <t>使用人员满意度</t>
  </si>
  <si>
    <t>反映服务对象对购置设备的整体满意情况。
使用人员满意度=（对购置设备满意的人数/问卷调查人数）*100%。</t>
  </si>
  <si>
    <t>服务受益人员满意度</t>
  </si>
  <si>
    <t>反映保安、保洁、餐饮服务、绿化养护服务受益人员满意程度。</t>
  </si>
  <si>
    <t xml:space="preserve">    呈贡区滇池流域网格化清水入滇工程（二期）专项资金</t>
  </si>
  <si>
    <t xml:space="preserve"> 呈贡区滇池流域网格化清水入滇工程（二期）项目通过政府审计</t>
  </si>
  <si>
    <t>屋面雨水收集工程、庭院小区雨污分流工程、清淤工程、绿化等工程。</t>
  </si>
  <si>
    <t>新建沉砂池2座，检查井154座，雨水篦子242座</t>
  </si>
  <si>
    <t xml:space="preserve">完成任务 </t>
  </si>
  <si>
    <t>合格率</t>
  </si>
  <si>
    <t>95%</t>
  </si>
  <si>
    <t>项目建设进度</t>
  </si>
  <si>
    <t>2020年完工</t>
  </si>
  <si>
    <t xml:space="preserve">1058.47 </t>
  </si>
  <si>
    <t xml:space="preserve"> 90</t>
  </si>
  <si>
    <t xml:space="preserve">    全面深化河（湖）长制工作经费</t>
  </si>
  <si>
    <t xml:space="preserve"> 全面实现区域河长制工作全覆盖，推进区域深化河长制工作步入科学化、规范化、制度化、常态化轨道。</t>
  </si>
  <si>
    <t>加强河道沟渠水库塘坝管理</t>
  </si>
  <si>
    <t xml:space="preserve">3河、8沟、、8座水库、3座塘坝、10个调蓄池 </t>
  </si>
  <si>
    <t>建立河长制信息平台，设置更换维护公示牌、警示牌、宣传牌、制作宣传片</t>
  </si>
  <si>
    <t>信息平台1个，公示牌、警示牌、宣传牌240块</t>
  </si>
  <si>
    <t>河（湖）长制办公室工作经费</t>
  </si>
  <si>
    <t>开展河（湖）长制宣传、培训、学习，购置办公用品、办公室设备等</t>
  </si>
  <si>
    <t>95%合格</t>
  </si>
  <si>
    <t>建立河长制信息平台，设置更换维护公示牌、警示牌、宣传牌、制作宣传片100%完好无损</t>
  </si>
  <si>
    <t>加强入滇沟渠保洁管护</t>
  </si>
  <si>
    <t>2287232</t>
  </si>
  <si>
    <t>河长制信息平台经费（河道监控23路）</t>
  </si>
  <si>
    <t>665500</t>
  </si>
  <si>
    <t xml:space="preserve">50000
</t>
  </si>
  <si>
    <t>更换维护河长公示牌、河道沟渠警示牌、宣传牌240块</t>
  </si>
  <si>
    <t>110000</t>
  </si>
  <si>
    <t>洛龙河、捞鱼河（含梁王河）河道维护管理费</t>
  </si>
  <si>
    <t>2000000</t>
  </si>
  <si>
    <t>11座库（塘）保洁经费空</t>
  </si>
  <si>
    <t>1056000</t>
  </si>
  <si>
    <t>11座库（塘）保洁经费</t>
  </si>
  <si>
    <t>呈贡区河区湖库清淤维护及增绿补绿病虫害防治服务</t>
  </si>
  <si>
    <t>500000</t>
  </si>
  <si>
    <t xml:space="preserve">提升城乡生态环境、水环境质量 </t>
  </si>
  <si>
    <t>满意度调差</t>
  </si>
  <si>
    <t>反映服务对象整体满意度。
服务对象满意度=（调查整体满意的人数/问卷调查人数）*100%。</t>
  </si>
  <si>
    <t xml:space="preserve">    呈贡区白龙潭山面山洪水削减调蓄池每年管护专项经费</t>
  </si>
  <si>
    <t>安排人员对白龙潭山面山洪水削减调蓄池进行管护，确保正常运行。</t>
  </si>
  <si>
    <t xml:space="preserve">完成计划清淤工程量2500m3 </t>
  </si>
  <si>
    <t xml:space="preserve">确保2021年调蓄池正常运行。   </t>
  </si>
  <si>
    <t xml:space="preserve">对白龙潭山面山洪水削减调蓄池进行管护，确保正常运行。  </t>
  </si>
  <si>
    <t xml:space="preserve">可节约白龙潭清淤投资 </t>
  </si>
  <si>
    <t>调节洪水保证东广场防洪安全</t>
  </si>
  <si>
    <t xml:space="preserve">减少下游白龙潭水库淤积，促进水质提升。 </t>
  </si>
  <si>
    <t>减少下游白龙潭水库淤积，促进水质提升。</t>
  </si>
  <si>
    <t xml:space="preserve">    水利工程安全管理、监督专项经费</t>
  </si>
  <si>
    <t>空对水利设施安全监督管理、水利设施运行管理维护、在建工程安全管理、安全生产标准化等工作进行专项培训，并开展隐患排查工作。
按照上级文件要求，每年开展安全生产月、万里行及安康杯活动。</t>
  </si>
  <si>
    <t>安全生产工作例会</t>
  </si>
  <si>
    <t>开展安全生产工作例会6次</t>
  </si>
  <si>
    <t>安全培训</t>
  </si>
  <si>
    <t>开展安全培训3次</t>
  </si>
  <si>
    <t>安全生产监督检查</t>
  </si>
  <si>
    <t>对全区6个街道办事处进行安全生产检查
对滇中引水建设项目（呈贡段）进行安全生产检查</t>
  </si>
  <si>
    <t>开展安全培训</t>
  </si>
  <si>
    <t>安全监督检查覆盖率</t>
  </si>
  <si>
    <t>开展安全监督检查</t>
  </si>
  <si>
    <t>11月30日前完成2次培训任务</t>
  </si>
  <si>
    <t>培训人数180人。</t>
  </si>
  <si>
    <t>完成2次培训任务</t>
  </si>
  <si>
    <t>对水利设施安全监督管理、水利设施运行管理维护、在建工程安全管理、安全生产标准化等工作进行专项培训</t>
  </si>
  <si>
    <t>人均培训费500元</t>
  </si>
  <si>
    <t>对水利设施安全监督管理、水利设施运行管理维护、在建工程安全管理、安全生产标准化等工作进行专项培训，</t>
  </si>
  <si>
    <t>促进安全生产目标责任的完成</t>
  </si>
  <si>
    <t>确保水利工程建设安全生产形势稳定，水利工程建设和管理安全生产标准化程度提高</t>
  </si>
  <si>
    <t>完成1件中型水库安全生产标准化建设</t>
  </si>
  <si>
    <t>等次</t>
  </si>
  <si>
    <t>控制安全生产指标</t>
  </si>
  <si>
    <t>安全生产事故死亡人数控制在0人内</t>
  </si>
  <si>
    <t>控制较大以上安全生产事故的发生，杜绝重大以上安全生产事故</t>
  </si>
  <si>
    <t>重大以上安全事故0起</t>
  </si>
  <si>
    <t>服务基层工作满意度调查</t>
  </si>
  <si>
    <t>满意度90％以上</t>
  </si>
  <si>
    <t>系统年度考核情况</t>
  </si>
  <si>
    <t>良好以上单位80%以上</t>
  </si>
  <si>
    <t>参加培训人员满意度</t>
  </si>
  <si>
    <t>满意度90%以上</t>
  </si>
  <si>
    <t xml:space="preserve">    昆明市呈贡区松茂水库及入滇河道水环境综合治理（美丽河湖）建设项目经费</t>
  </si>
  <si>
    <t xml:space="preserve"> 完成松茂水库、马料河、洛龙河、捞鱼河美丽河湖建设并完成竣工验收工作。</t>
  </si>
  <si>
    <t xml:space="preserve">4980 </t>
  </si>
  <si>
    <t>可研批复投资</t>
  </si>
  <si>
    <t xml:space="preserve">    公务接待费</t>
  </si>
  <si>
    <t xml:space="preserve">    呈贡区白龙潭水库向中央公园七步场大小塘子调水工程专项资金</t>
  </si>
  <si>
    <t xml:space="preserve"> 新建抽水站，安装变压器和二台抽水机，压力钢管700米，出水口建消力池，改造中央公园渠道等</t>
  </si>
  <si>
    <t xml:space="preserve"> 单位、分部工程质量合格，一次性通过验收</t>
  </si>
  <si>
    <t xml:space="preserve"> 项目建设进度</t>
  </si>
  <si>
    <t xml:space="preserve"> 2019年完成项目报批，设计等前期工作，2021年开工建设并建成投入使用和竣工结算审计。</t>
  </si>
  <si>
    <t xml:space="preserve">500.8万元 </t>
  </si>
  <si>
    <t xml:space="preserve"> 工程总投资不超过概算资金的10%</t>
  </si>
  <si>
    <t xml:space="preserve">改善水生态，提升水质 </t>
  </si>
  <si>
    <t xml:space="preserve">达标 </t>
  </si>
  <si>
    <t xml:space="preserve"> 项目不产生直接经济效益，但通过项目实施后对项目区环境改善，水源补给置换。</t>
  </si>
  <si>
    <t>大小塘子及牛屎沟水质</t>
  </si>
  <si>
    <t xml:space="preserve"> 项目实施后，中央公园大小塘子的水质提升至Ⅱ-Ⅲ类水质标准。</t>
  </si>
  <si>
    <t>周边小区住户</t>
  </si>
  <si>
    <t xml:space="preserve">    清水大沟等7条沟渠及七步场大小塘子保洁及绿化管护经费</t>
  </si>
  <si>
    <t>开展清水大沟等7条沟渠及七步场大小塘子开展常态化保洁和绿化管养工作，支付清水大沟等7条沟渠及七步场大小塘子保洁及绿化管护经费233.71万元/年。</t>
  </si>
  <si>
    <t>环境优美、无垃圾，植物生长良好，无枯死</t>
  </si>
  <si>
    <t>2021</t>
  </si>
  <si>
    <t>开展清水大沟等7条沟渠及七步场大小塘子开展常态化保洁和绿化管养工作</t>
  </si>
  <si>
    <t>开展清水大沟等7条沟渠及七步场大小塘子开展常态化保洁和绿化管养工作经费</t>
  </si>
  <si>
    <t>233.71</t>
  </si>
  <si>
    <t>上升</t>
  </si>
  <si>
    <t xml:space="preserve">    牛屎沟源头污水截污治理应急抢险工程专项资金</t>
  </si>
  <si>
    <t xml:space="preserve">  牛屎沟源头污水截污治理应急抢险工程完成审计，并完成资金支付。</t>
  </si>
  <si>
    <t xml:space="preserve"> 新建泵站数量</t>
  </si>
  <si>
    <t xml:space="preserve"> 新建一座预埋式一体化泵站</t>
  </si>
  <si>
    <t xml:space="preserve">  新建一座预埋式一体化泵站</t>
  </si>
  <si>
    <t xml:space="preserve"> 铺设污水管道长度</t>
  </si>
  <si>
    <t xml:space="preserve"> 沿彩云南路西侧绿化带（边沟）向南铺设污水钢管1865m至捞鱼河截污干渠。</t>
  </si>
  <si>
    <t xml:space="preserve">  沿彩云南路西侧绿化带（边沟）向南铺设污水钢管1865m至捞鱼河截污干渠。</t>
  </si>
  <si>
    <t xml:space="preserve"> 2018年8月12日</t>
  </si>
  <si>
    <t xml:space="preserve"> 2019年完成施工</t>
  </si>
  <si>
    <t xml:space="preserve"> 2019年11月19日竣工验收</t>
  </si>
  <si>
    <t xml:space="preserve"> 1500万元</t>
  </si>
  <si>
    <t xml:space="preserve"> 人居环境得到有效改善，居民满足感和幸福感提升。</t>
  </si>
  <si>
    <t xml:space="preserve"> 改善因雨、污水混流带来的环境问题</t>
  </si>
  <si>
    <t xml:space="preserve"> 解决了项目施工范围418公顷地域内的雨、污水混流问题，改善了生态环境。</t>
  </si>
  <si>
    <t xml:space="preserve"> 及时解决了雨、污水混流问题</t>
  </si>
  <si>
    <t xml:space="preserve">    滇池面源污染治理及生态修复土地租金专项资金</t>
  </si>
  <si>
    <t xml:space="preserve"> 做好2021年滇池面源污染治理及生态修复土地租金兑付工作。</t>
  </si>
  <si>
    <t xml:space="preserve"> 滇池面源污染治理及生态修复
租用土地面积</t>
  </si>
  <si>
    <t xml:space="preserve"> 428.011</t>
  </si>
  <si>
    <t xml:space="preserve"> 滇池面源污染治理及生态修复
土地租金兑付率</t>
  </si>
  <si>
    <t xml:space="preserve"> 滇池面源污染治理及生态修复
土地租金兑付情况</t>
  </si>
  <si>
    <t xml:space="preserve"> 滇池面源污染治理及生态修复
土地租金发放及时率</t>
  </si>
  <si>
    <t xml:space="preserve"> 滇池面源污染治理及生态修复
土地租金按时发放情况</t>
  </si>
  <si>
    <t xml:space="preserve"> 滇池面源污染治理及生态修复
土地租金金额</t>
  </si>
  <si>
    <t xml:space="preserve">4280110 </t>
  </si>
  <si>
    <t xml:space="preserve">    呈贡区白龙潭水库库尾清淤及环境整治工程专项资金</t>
  </si>
  <si>
    <t xml:space="preserve"> 开展白龙潭水库清淤项目，其中包含：清淤施工等。</t>
  </si>
  <si>
    <t>40000</t>
  </si>
  <si>
    <t>水面面积恢复</t>
  </si>
  <si>
    <t>主体工程完成率</t>
  </si>
  <si>
    <t>反映主体工程完成情况。
主体工程完成率=（按计划完成主体工程的工程量/计划完成主体工程量）*100%。</t>
  </si>
  <si>
    <t>配套设施完成率</t>
  </si>
  <si>
    <t>反映配套设施完成情况。
配套设施完成率=（按计划完成配套设施的工程量/计划完成配套设施工程量）*100%。</t>
  </si>
  <si>
    <t>清淤量</t>
  </si>
  <si>
    <t>10000</t>
  </si>
  <si>
    <t>立方米</t>
  </si>
  <si>
    <t xml:space="preserve">水库清淤量 </t>
  </si>
  <si>
    <t>反映工程实施期间的安全目标。</t>
  </si>
  <si>
    <t>80</t>
  </si>
  <si>
    <t>元/立方米</t>
  </si>
  <si>
    <t>清淤单价控制价</t>
  </si>
  <si>
    <t>水库水质、生态效益</t>
  </si>
  <si>
    <t xml:space="preserve">    呈贡区防洪评价、洪总体规划等预案编制专项资金</t>
  </si>
  <si>
    <t>完成编制《防洪影响评价》一本、《防洪总体规划报告》一本、《昆明市呈贡区2021年度旱灾应急预案》一本、《昆明市呈贡区2021年度洪涝灾害应急预案》一本、《昆明市呈贡区2021年度城市防洪应急预案》一本。</t>
  </si>
  <si>
    <t xml:space="preserve"> 完成编制《防洪影响评价》一本、《防洪总体规划报告》一本、《昆明市呈贡区2021年度旱灾应急预案》一本、《昆明市呈贡区2021年度洪涝灾害应急预案》一本、《昆明市呈贡区2021年度城市防洪应急预案》一</t>
  </si>
  <si>
    <t xml:space="preserve">编制完成后通过专家评审。 </t>
  </si>
  <si>
    <t>汛期前编制完成 。</t>
  </si>
  <si>
    <t>编制的成果作为未来项目设计的依据，加大呈贡区经济发展能力。</t>
  </si>
  <si>
    <t xml:space="preserve">根据水文气象，结合经验公式，并经过合理性的检查，提高呈贡区分防汛排涝能力。 </t>
  </si>
  <si>
    <t>人民群众满意度调查 满意达95%以上</t>
  </si>
  <si>
    <t xml:space="preserve">    社会保障缴费</t>
  </si>
  <si>
    <t xml:space="preserve">    呈贡区斗南片区、松花社区和原呈贡钢铁厂片区村庄污水截污治理工程专项资金</t>
  </si>
  <si>
    <t xml:space="preserve">  完成斗南片区、松花社区、原呈贡钢厂片区污水截污治理工程建设</t>
  </si>
  <si>
    <t xml:space="preserve"> 新建DN150-DN600雨、污水管网长度</t>
  </si>
  <si>
    <t xml:space="preserve"> 新建DN150-DN600雨、污水管网58.7km</t>
  </si>
  <si>
    <t xml:space="preserve"> 新建钢筋砼排水沟</t>
  </si>
  <si>
    <t xml:space="preserve"> 新建0.5×0.6m的钢筋砼排水沟205m；新建1.0×0.8m的钢筋砼排水沟550m</t>
  </si>
  <si>
    <t xml:space="preserve">竣工验收 </t>
  </si>
  <si>
    <t xml:space="preserve">预计2021年完成工程建设 </t>
  </si>
  <si>
    <t xml:space="preserve"> 预计2021年完成工程建设 </t>
  </si>
  <si>
    <t xml:space="preserve">按计划进度进行 </t>
  </si>
  <si>
    <t xml:space="preserve"> 按计划进度进行 </t>
  </si>
  <si>
    <t xml:space="preserve">总投资 </t>
  </si>
  <si>
    <t xml:space="preserve"> 估算投资3558.65万元</t>
  </si>
  <si>
    <t xml:space="preserve">  估算投资3558.65万元</t>
  </si>
  <si>
    <t>农村人居环境得到改善</t>
  </si>
  <si>
    <t xml:space="preserve"> 农村人居环境得到改善</t>
  </si>
  <si>
    <t xml:space="preserve">  满意度90%以上</t>
  </si>
  <si>
    <t xml:space="preserve">    水法规宣传及法律顾问专项资金</t>
  </si>
  <si>
    <t>每年律师顾问费3万元，水法律法规宣传费3万元</t>
  </si>
  <si>
    <t>2.5万</t>
  </si>
  <si>
    <t>反映制作宣传横幅、宣传册等的数量情况</t>
  </si>
  <si>
    <t>发布稿件数量</t>
  </si>
  <si>
    <t>反映通过相关媒体、网络等发布或推送稿件的篇数情况</t>
  </si>
  <si>
    <t>10次</t>
  </si>
  <si>
    <t>反映事实发生与作为宣传事实发生之间的时间差距情况。</t>
  </si>
  <si>
    <t>发布稿件（短视频）原创率</t>
  </si>
  <si>
    <t>发布稿件（短视频）原创率=发布或推送的原创稿件（短视频）数量/发布或推送的稿件（短视频）总数量*100%
适用于有原创要求的稿件或短视频，如购买信息、转载等没有自创要求的不适用该指标。</t>
  </si>
  <si>
    <t>错漏率</t>
  </si>
  <si>
    <t>错漏率=发生错漏的宣传信息条数/发布信息总条数*100%</t>
  </si>
  <si>
    <t>计划完成率=在规定时间内宣传任务完成数/宣传任务计划数*100%</t>
  </si>
  <si>
    <t>报刊（杂志、公众号）订阅量增长率空</t>
  </si>
  <si>
    <t>报刊（杂志、公众号）订阅增长率=（本年订阅量-上年订阅量）/上年订阅量*100%</t>
  </si>
  <si>
    <t>2.4</t>
  </si>
  <si>
    <t>万人次</t>
  </si>
  <si>
    <t>96</t>
  </si>
  <si>
    <t xml:space="preserve">    七步场小塘子泄洪通道修复工程专项资金</t>
  </si>
  <si>
    <t xml:space="preserve"> 七步场小塘子泄洪通道修复工程项目进行工程结算，报政府审计</t>
  </si>
  <si>
    <t xml:space="preserve"> 新建顶管长度</t>
  </si>
  <si>
    <t xml:space="preserve"> 新建D1200Ⅲ级顶管约395m</t>
  </si>
  <si>
    <t xml:space="preserve"> 顶管工作井、接收井数量</t>
  </si>
  <si>
    <t xml:space="preserve"> 顶管工作井1座，接收井2座。</t>
  </si>
  <si>
    <t xml:space="preserve"> 2020年完成施工</t>
  </si>
  <si>
    <t xml:space="preserve"> 2020年8月27日竣工验收</t>
  </si>
  <si>
    <t>832万元</t>
  </si>
  <si>
    <t xml:space="preserve"> 施工的顺利完成，可以解决七彩云南第壹城小区开发时堵塞小塘子原有泄洪通道造成的防汛安全问题。</t>
  </si>
  <si>
    <t xml:space="preserve"> 因泄洪通道带来的环境问题得到改善，市容市貌提升。</t>
  </si>
  <si>
    <t xml:space="preserve"> 及时发现泄洪通道，及时修复，持续改善城市人居环境，提升居民满足感和幸福感。</t>
  </si>
  <si>
    <t>2021年市本级项目支出绩效目标表（另文下达）</t>
  </si>
  <si>
    <t>预算05-4表</t>
  </si>
  <si>
    <t>2021年市对下转移支付预算表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</si>
  <si>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</si>
  <si>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</si>
  <si>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</si>
  <si>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</si>
  <si>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</si>
  <si>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</si>
  <si>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</si>
  <si>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</si>
  <si>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</si>
  <si>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</si>
  <si>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</si>
  <si>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</si>
  <si>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</si>
  <si>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</si>
  <si>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</si>
  <si>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</si>
  <si>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</si>
  <si>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</si>
  <si>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</si>
  <si>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</si>
  <si>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</si>
  <si>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</si>
  <si>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</si>
  <si>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2021年市对下转移支付绩效目标表</t>
  </si>
  <si>
    <t>2021年部门新增资产配置表</t>
  </si>
  <si>
    <t>资产名称</t>
  </si>
  <si>
    <t>数量
（件、台、套）</t>
  </si>
  <si>
    <t>单价</t>
  </si>
  <si>
    <t>预算金额</t>
  </si>
  <si>
    <t>2021年部门政府采购预算表</t>
  </si>
  <si>
    <t>采购目录</t>
  </si>
  <si>
    <t>采购名称</t>
  </si>
  <si>
    <t>计量单位</t>
  </si>
  <si>
    <t>数量</t>
  </si>
  <si>
    <t>结余结转资金</t>
  </si>
  <si>
    <t>上年结转</t>
  </si>
  <si>
    <t>C1199 其他水利管理服务</t>
  </si>
  <si>
    <t>C15040201 机动车保险服务</t>
  </si>
  <si>
    <t>C050301 车辆维修和保养服务</t>
  </si>
  <si>
    <t>C160201 污水治理及其再生利用服务</t>
  </si>
  <si>
    <t>呈贡污水处理厂污泥深度脱水固化制作再生燃料</t>
  </si>
  <si>
    <t>A02010104 台式计算机</t>
  </si>
  <si>
    <t>办公设备采购</t>
  </si>
  <si>
    <t>A020201 复印机</t>
  </si>
  <si>
    <t>A060503 金属质柜类</t>
  </si>
  <si>
    <t>A020204 多功能一体机</t>
  </si>
  <si>
    <t>A02010105 便携式计算机</t>
  </si>
  <si>
    <t>2021年部门政府购买服务预算表</t>
  </si>
  <si>
    <t>基本支出/项目支出</t>
  </si>
  <si>
    <t>政府购买服务项目</t>
  </si>
  <si>
    <t>政府购买服务目录</t>
  </si>
  <si>
    <t>E0901 重大事项的第三方监督</t>
  </si>
  <si>
    <t>224</t>
  </si>
  <si>
    <t>灾害防治及应急管理支出</t>
  </si>
  <si>
    <t>防汛车辆租金、运行</t>
  </si>
  <si>
    <t>E1902 车辆及其运输机械设备租赁</t>
  </si>
  <si>
    <t>云南省滇中引水建设项目（呈贡段）安全生产隐患排查及水务安全生产咨询服务</t>
  </si>
  <si>
    <t>E0902 安全监督检查技术性及辅助性工作</t>
  </si>
  <si>
    <t xml:space="preserve"> 2021年部门整体支出绩效目标表</t>
  </si>
  <si>
    <t>部门编码</t>
  </si>
  <si>
    <t>126001</t>
  </si>
  <si>
    <t>部门名称</t>
  </si>
  <si>
    <t>内容</t>
  </si>
  <si>
    <t>说明</t>
  </si>
  <si>
    <t>部门总体目标</t>
  </si>
  <si>
    <t>部门职责</t>
  </si>
  <si>
    <t>根据三定方案归纳</t>
  </si>
  <si>
    <t>总体绩效目标
（2021-2023年期间）</t>
  </si>
  <si>
    <t>根据部门职责，中长期规划，各级党委，各级政府要求归纳</t>
  </si>
  <si>
    <t>部门年度目标</t>
  </si>
  <si>
    <t>预算年度（2021年）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</si>
  <si>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</si>
  <si>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</si>
  <si>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</si>
  <si>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</si>
  <si>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</si>
  <si>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</si>
  <si>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</si>
  <si>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</si>
  <si>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</si>
  <si>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</si>
  <si>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</si>
  <si>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</si>
  <si>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</si>
  <si>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</si>
  <si>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</si>
  <si>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</si>
  <si>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</si>
  <si>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</si>
  <si>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</si>
  <si>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</si>
  <si>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</si>
  <si>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</si>
  <si>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</si>
  <si>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</si>
  <si>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</si>
  <si>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</si>
  <si>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</si>
  <si>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</si>
  <si>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</si>
  <si>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</si>
  <si>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</si>
  <si>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</si>
  <si>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</si>
  <si>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</si>
  <si>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</si>
  <si>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</si>
  <si>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</si>
  <si>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</si>
  <si>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水利、环境和公共设施管理业</t>
  </si>
  <si>
    <t>行政</t>
  </si>
  <si>
    <t>全额</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</si>
  <si>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</si>
  <si>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</si>
  <si>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</si>
  <si>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</si>
  <si>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</si>
  <si>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</si>
  <si>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</si>
  <si>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</si>
  <si>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</si>
  <si>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</si>
  <si>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</si>
  <si>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</si>
  <si>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</si>
  <si>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</si>
  <si>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</si>
  <si>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</si>
  <si>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</si>
  <si>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</si>
  <si>
    <t>本级支出</t>
    <phoneticPr fontId="261" type="noConversion"/>
  </si>
  <si>
    <t>预算08-1表</t>
  </si>
  <si>
    <t>作为政府的水行政职能部门，水务局主要担负着全区农田水利建设的勘测、规划、设计、施工技术指导、水土保持治理、水资源管理、防汛抗旱、水利工程管理、城市供水协调和排水管理等工作任务。负责全区水利工程建设的长远规划，制定年度水利建设项目计划，为政府提供水利建设资金分配方案；负责全区范围内的地下水资源开采项目的审批及全区防汛抗旱、应急抢险工作及节水工作。</t>
    <phoneticPr fontId="261" type="noConversion"/>
  </si>
  <si>
    <t>1、抓预防，确保防汛抗旱安全。2、服务群众，全力抓好基础设施建。3、加强河道管理，做好滇池面源污染治理。
4、水资源保护和管理取得新进。5、应蓄尽蓄，细化创新水利工程管。6、有效处理城市生活污水。7、不断增强水务管理能力。
8、注重宣传，提高全社会保护滇池和水资源的意识。</t>
    <phoneticPr fontId="261" type="noConversion"/>
  </si>
  <si>
    <t xml:space="preserve">开展全区防汛抗旱工作、市政排水管网疏通清淤工作、节水器具推广、计划用水管理 、水量平衡测试、创建节水型企业（单位）、小区工作经费节水宣传与业务公告经费、最严格水资源管理工作、水库运行养护工作等。
</t>
    <phoneticPr fontId="261" type="noConversion"/>
  </si>
  <si>
    <t>1、宣传贯彻执行国家水行政方针政策和法律法规；
2、宣传贯彻执行滇池保护的方针政策和法律法规；
3、宣传贯彻落实水资源管理“三条红线”制度；
4、拟订计划用水、节约用水方案，落实节水三同时制度；</t>
    <phoneticPr fontId="261" type="noConversion"/>
  </si>
  <si>
    <t>人员工资及公用经费支出</t>
    <phoneticPr fontId="261" type="noConversion"/>
  </si>
  <si>
    <t>1、最严格水资源管理工作经费、农村饮水工程维修管护；2、小古城社区居委会自来水水费补助</t>
    <phoneticPr fontId="261" type="noConversion"/>
  </si>
  <si>
    <t>1、最严格水资源管理工作经费、农村饮水工程维修管护经费；2、小古城社区居委会自来水水费补助资金；</t>
    <phoneticPr fontId="261" type="noConversion"/>
  </si>
  <si>
    <t xml:space="preserve">5、承担辖区内水事活动的行政管理职责；6、负责对水务资金的使用进行管理、监督；7、编制小（二）型及以下的水利基建项目建议书，审批小（二）型及以下的水利基建项目可行性研究报告；
</t>
    <phoneticPr fontId="261" type="noConversion"/>
  </si>
  <si>
    <t>1、开展渔政管理工作；2、开展水务、滇管综合执法工作；3、开展区管水利工程管理所站管理工作；4、开展水法规宣传；5、开展水库工程观测及工程养护工作；6、开展节水及海绵城市建设监控建设工作；7、支付“两退两还”土地租金；8、支付滇池面源污染治理及生态修复土地租金；9、开展光纤上网及水务信息办公自动化系统运行维护工作；</t>
    <phoneticPr fontId="261" type="noConversion"/>
  </si>
  <si>
    <t>1、呈贡区水库工程观测及工程养护项目经费；2、区管水利工程管理所站管理经费；3、节水及海绵城市建设监控项目经费；4、呈贡区村庄污水截污治理项目专项资金；5、“两退两还”土地租金专项资金；6、滇池面源污染治理及生态修复土地租金专项资金；7、呈贡区白龙潭水库向中央公园七步场大小塘子调水工程专项资金；8、水务、滇管综合执法工作经费；9、渔政管理工作经费；</t>
    <phoneticPr fontId="261" type="noConversion"/>
  </si>
  <si>
    <t>8、负责辖区内农村饮水工作；9、负责辖区内城市供水协调和排水管理工作；10、负责指导、协调全区防汛、抗旱防御工作；11、牵头河（湖）长制落实；12、拟订滇池保护工作规范性、指导性文件；</t>
    <phoneticPr fontId="261" type="noConversion"/>
  </si>
  <si>
    <t>1、白龙潭山面山洪水削减调蓄池管护；2、开展全面深化河（湖）长制工作；3、开展高新区（马金铺）片区社会事务；4、开展防汛抗旱工作；5、开展防洪评价、洪总体规划等预案编制工作；6、开展污水处理费代收手续费、办理数字城管举报件工作；7、开展河道景观绿化管护；8、污水处理厂运营管护；</t>
    <phoneticPr fontId="261" type="noConversion"/>
  </si>
  <si>
    <t>1、呈贡区白龙潭山面山洪水削减调蓄池项目专项资金；2、呈贡区白龙潭水库库尾清淤及环境整治工程专项资金；3、全面深化河（湖）长制工作经费；3、入滇河道水环境综合治理（美丽河湖）建设项目经费；4、清水大沟等8条沟渠水环境综合整治工程经费；5、呈贡污水处理厂运营经费；6、市政道路淹积水点、断头管网改造工程专项资金；7、万溪冲社区新装一户一表给水工程专项资金；8、滇池流域网格化清水入滇工程专项资金；</t>
    <phoneticPr fontId="261" type="noConversion"/>
  </si>
  <si>
    <t>13、负责水土保持工作；14、负责水利行业安全生产工作。</t>
    <phoneticPr fontId="261" type="noConversion"/>
  </si>
  <si>
    <t>1、水土保持信息化监管及考核专项资金；2、开展水利工程安全管理、监督工作；</t>
    <phoneticPr fontId="261" type="noConversion"/>
  </si>
  <si>
    <t>1、水土保持信息化监管及考核专项资金；2、水利工程安全管理、监督专项经费；</t>
    <phoneticPr fontId="261" type="noConversion"/>
  </si>
  <si>
    <t>产出指标</t>
    <phoneticPr fontId="261" type="noConversion"/>
  </si>
  <si>
    <t>数量指标</t>
    <phoneticPr fontId="261" type="noConversion"/>
  </si>
  <si>
    <t>“两退两还”租用土地面积</t>
    <phoneticPr fontId="261" type="noConversion"/>
  </si>
  <si>
    <t>﹦</t>
    <phoneticPr fontId="261" type="noConversion"/>
  </si>
  <si>
    <t>亩</t>
    <phoneticPr fontId="261" type="noConversion"/>
  </si>
  <si>
    <t>定量指标</t>
    <phoneticPr fontId="261" type="noConversion"/>
  </si>
  <si>
    <t>10分</t>
    <phoneticPr fontId="261" type="noConversion"/>
  </si>
  <si>
    <t>呈贡新区滇池环湖“两退两还”生态建设土地租用协议书</t>
    <phoneticPr fontId="261" type="noConversion"/>
  </si>
  <si>
    <t>滇池面源污染治理及生态修复租用土地面积</t>
    <phoneticPr fontId="261" type="noConversion"/>
  </si>
  <si>
    <t>观测频率</t>
    <phoneticPr fontId="261" type="noConversion"/>
  </si>
  <si>
    <t>&gt;=</t>
    <phoneticPr fontId="261" type="noConversion"/>
  </si>
  <si>
    <t>次/年</t>
    <phoneticPr fontId="261" type="noConversion"/>
  </si>
  <si>
    <t xml:space="preserve">评分=本项分值x（完成值/指标值） % </t>
    <phoneticPr fontId="261" type="noConversion"/>
  </si>
  <si>
    <t>最少次数4次/年，最多次数12次/年，年均6次/年。</t>
    <phoneticPr fontId="261" type="noConversion"/>
  </si>
  <si>
    <t>水利部《水库工程管理通则》</t>
    <phoneticPr fontId="261" type="noConversion"/>
  </si>
  <si>
    <t>工程总量</t>
    <phoneticPr fontId="261" type="noConversion"/>
  </si>
  <si>
    <t>个</t>
    <phoneticPr fontId="261" type="noConversion"/>
  </si>
  <si>
    <t>评分=本项分值x（完成值/指标值） %</t>
  </si>
  <si>
    <t>呈贡区中小型水库7个。</t>
    <phoneticPr fontId="261" type="noConversion"/>
  </si>
  <si>
    <t>呈贡区年度水库工程观测及工程养护费用统计表</t>
    <phoneticPr fontId="261" type="noConversion"/>
  </si>
  <si>
    <t>维修养护内容</t>
    <phoneticPr fontId="261" type="noConversion"/>
  </si>
  <si>
    <t>﹦</t>
    <phoneticPr fontId="261" type="noConversion"/>
  </si>
  <si>
    <t>项</t>
    <phoneticPr fontId="261" type="noConversion"/>
  </si>
  <si>
    <t>定量指标</t>
    <phoneticPr fontId="261" type="noConversion"/>
  </si>
  <si>
    <t xml:space="preserve">A、主体工程维修养护； B、闸门维修养护 ；C、启闭机维修养护； D、机电设备维修养护； E、观测设施的维护； F、附属设施维修养护；G、物料动力消耗；H、维修养护资料档案； </t>
    <phoneticPr fontId="261" type="noConversion"/>
  </si>
  <si>
    <t>“两退两还”土地租金兑付率</t>
    <phoneticPr fontId="261" type="noConversion"/>
  </si>
  <si>
    <t>%</t>
    <phoneticPr fontId="261" type="noConversion"/>
  </si>
  <si>
    <t>10分</t>
    <phoneticPr fontId="261" type="noConversion"/>
  </si>
  <si>
    <t>土地租金兑付情况</t>
    <phoneticPr fontId="261" type="noConversion"/>
  </si>
  <si>
    <t>呈贡新区滇池环湖“两退两还”生态建设土地租用协议书</t>
    <phoneticPr fontId="261" type="noConversion"/>
  </si>
  <si>
    <t>滇池面源污染治理及生态修复
土地租金兑付率</t>
    <phoneticPr fontId="261" type="noConversion"/>
  </si>
  <si>
    <t>土地租金兑付情况</t>
  </si>
  <si>
    <t>水库（设施、设备）完好率</t>
    <phoneticPr fontId="261" type="noConversion"/>
  </si>
  <si>
    <t>&gt;=</t>
    <phoneticPr fontId="261" type="noConversion"/>
  </si>
  <si>
    <t xml:space="preserve">评分=本项分值x（完成值/指标值） % </t>
    <phoneticPr fontId="261" type="noConversion"/>
  </si>
  <si>
    <t>工程建设质量相关要求</t>
    <phoneticPr fontId="261" type="noConversion"/>
  </si>
  <si>
    <t>“两退两还”土地租金发放及时率</t>
    <phoneticPr fontId="261" type="noConversion"/>
  </si>
  <si>
    <t>租金按时发放情况</t>
  </si>
  <si>
    <t>滇池面源污染治理及生态修复土地租金发放及时率</t>
    <phoneticPr fontId="261" type="noConversion"/>
  </si>
  <si>
    <t>租金按时发放情况</t>
    <phoneticPr fontId="261" type="noConversion"/>
  </si>
  <si>
    <t>观测任务及时完成率</t>
    <phoneticPr fontId="261" type="noConversion"/>
  </si>
  <si>
    <t>评分=本项分值x（完成值/指标值） %</t>
    <phoneticPr fontId="261" type="noConversion"/>
  </si>
  <si>
    <t>反映是否按时完成检查核查任务。
检查任务及时完成率=及时完成检查（核查）任务数/完成检查（核查）任务数*100%</t>
    <phoneticPr fontId="261" type="noConversion"/>
  </si>
  <si>
    <t>工程项目建设相关要求</t>
  </si>
  <si>
    <t xml:space="preserve">完成水务事业发展项目的年度工作     
</t>
    <phoneticPr fontId="261" type="noConversion"/>
  </si>
  <si>
    <t xml:space="preserve">开展全区防汛抗旱工作、节水器具推广、计划用水管理 、水量平衡测试、创建节水型企业（单位）、小区工作经费节水宣传与业务公告经费、最严格水资源管理工作、水库运行养护工作等
</t>
    <phoneticPr fontId="261" type="noConversion"/>
  </si>
  <si>
    <t>年度工作目标任务</t>
    <phoneticPr fontId="261" type="noConversion"/>
  </si>
  <si>
    <t>人员工资及公用经费支出</t>
  </si>
  <si>
    <t>元</t>
    <phoneticPr fontId="261" type="noConversion"/>
  </si>
  <si>
    <t>在职职工工资及公用经费</t>
    <phoneticPr fontId="261" type="noConversion"/>
  </si>
  <si>
    <t>2019年11月人员工资、预算定额标准</t>
    <phoneticPr fontId="261" type="noConversion"/>
  </si>
  <si>
    <t>水务事业发展日常工作</t>
  </si>
  <si>
    <t>效益指标</t>
  </si>
  <si>
    <t>已见成效</t>
    <phoneticPr fontId="261" type="noConversion"/>
  </si>
  <si>
    <t>滇池流域农业与第三产业的经济增长情况</t>
    <phoneticPr fontId="261" type="noConversion"/>
  </si>
  <si>
    <t>昆明市滇池流域水环境综合治理指挥部办公室《关于在滇池外海开展“两退两还”生态建设的通知》</t>
    <phoneticPr fontId="261" type="noConversion"/>
  </si>
  <si>
    <t>社会效益指标</t>
    <phoneticPr fontId="261" type="noConversion"/>
  </si>
  <si>
    <t xml:space="preserve"> 减轻滇池流域农业面源污染</t>
    <phoneticPr fontId="261" type="noConversion"/>
  </si>
  <si>
    <t>定性指标</t>
    <phoneticPr fontId="261" type="noConversion"/>
  </si>
  <si>
    <t>滇池流域农业面源污染治理情况</t>
  </si>
  <si>
    <t>做好防汛抗旱防御工作，确保城市防汛安全，改善人居出行环境。</t>
    <phoneticPr fontId="261" type="noConversion"/>
  </si>
  <si>
    <t>年</t>
    <phoneticPr fontId="261" type="noConversion"/>
  </si>
  <si>
    <t xml:space="preserve"> 形成良性的湖滨生态系统</t>
    <phoneticPr fontId="261" type="noConversion"/>
  </si>
  <si>
    <t>滇池流域湖滨生态系统情况</t>
  </si>
  <si>
    <t>入湖污染物削减量</t>
  </si>
  <si>
    <t>吨</t>
    <phoneticPr fontId="261" type="noConversion"/>
  </si>
  <si>
    <t xml:space="preserve"> 滇池流域水质改善情况</t>
    <phoneticPr fontId="261" type="noConversion"/>
  </si>
  <si>
    <t>满意度指标</t>
  </si>
  <si>
    <t>受益群众满意度</t>
  </si>
  <si>
    <t>受益群众满意度</t>
    <phoneticPr fontId="261" type="noConversion"/>
  </si>
  <si>
    <t xml:space="preserve"> 受益群众满意度调查情况</t>
    <phoneticPr fontId="261" type="noConversion"/>
  </si>
  <si>
    <t xml:space="preserve">满意度 </t>
    <phoneticPr fontId="261" type="noConversion"/>
  </si>
  <si>
    <t>大中型水库移民后期扶持专项支出</t>
  </si>
  <si>
    <t>社会保障和就业支出</t>
    <phoneticPr fontId="261" type="noConversion"/>
  </si>
  <si>
    <t xml:space="preserve">  大中型水库移民后期扶持专项支出</t>
    <phoneticPr fontId="261" type="noConversion"/>
  </si>
  <si>
    <t>大中型水库移民后期扶持专项支出</t>
    <phoneticPr fontId="261" type="noConversion"/>
  </si>
  <si>
    <t xml:space="preserve">     移民补助</t>
    <phoneticPr fontId="261" type="noConversion"/>
  </si>
  <si>
    <t xml:space="preserve">     基础设施建设和经济发展</t>
    <phoneticPr fontId="261" type="noConversion"/>
  </si>
  <si>
    <t>农林水支出</t>
    <phoneticPr fontId="261" type="noConversion"/>
  </si>
  <si>
    <t xml:space="preserve">  大中型水库库区基金安排的支出</t>
    <phoneticPr fontId="261" type="noConversion"/>
  </si>
  <si>
    <r>
      <t xml:space="preserve"> </t>
    </r>
    <r>
      <rPr>
        <sz val="9"/>
        <rFont val="宋体"/>
        <family val="3"/>
        <charset val="134"/>
      </rPr>
      <t xml:space="preserve">    </t>
    </r>
    <r>
      <rPr>
        <sz val="9"/>
        <rFont val="宋体"/>
        <charset val="134"/>
      </rPr>
      <t>其他大中型水库库区基金支出</t>
    </r>
    <phoneticPr fontId="261" type="noConversion"/>
  </si>
  <si>
    <t>下达五华等7个县区抗旱拉水送水补助经费的通知</t>
  </si>
  <si>
    <t>下达2020年中央水利发展资金的通知</t>
  </si>
  <si>
    <t>下达防汛应急值守能力建设管理经费</t>
  </si>
  <si>
    <t>下达2020年城市防洪应急经费的通知</t>
    <phoneticPr fontId="261" type="noConversion"/>
  </si>
  <si>
    <t>下达2020年中央大中型水库移民后期扶持资金的通知</t>
    <phoneticPr fontId="261" type="noConversion"/>
  </si>
  <si>
    <t>下达2020年市级部门预算中水库大坝管理专项资金的通知</t>
    <phoneticPr fontId="261" type="noConversion"/>
  </si>
  <si>
    <t>下达2020年度滇池流域集镇、村庄生活污水收集处理设施运行监督管理经费的通知</t>
    <phoneticPr fontId="261" type="noConversion"/>
  </si>
  <si>
    <t>下达2018年大中型水库移民后期扶持资金（2018年结转）</t>
    <phoneticPr fontId="261" type="noConversion"/>
  </si>
  <si>
    <t>防汛</t>
    <phoneticPr fontId="261" type="noConversion"/>
  </si>
  <si>
    <t>其他环境保护管理事务支出</t>
  </si>
  <si>
    <t>其他环境保护管理事务支出</t>
    <phoneticPr fontId="261" type="noConversion"/>
  </si>
  <si>
    <t>下达2020年中央水库移民后期扶持资金的通知</t>
    <phoneticPr fontId="261" type="noConversion"/>
  </si>
  <si>
    <t>下达2019年中央水库移民扶持基金（2019年结转）</t>
    <phoneticPr fontId="261" type="noConversion"/>
  </si>
  <si>
    <t>下达昆明市2020年第二批省级库区基金的通知</t>
    <phoneticPr fontId="261" type="noConversion"/>
  </si>
  <si>
    <t>农林水共同财政事权转移支付支出</t>
  </si>
  <si>
    <t>移民补助</t>
    <phoneticPr fontId="261" type="noConversion"/>
  </si>
  <si>
    <t>基础设施建设和经济发展</t>
    <phoneticPr fontId="261" type="noConversion"/>
  </si>
  <si>
    <t>其他大中型水库库区基金支出</t>
  </si>
  <si>
    <r>
      <t xml:space="preserve"> </t>
    </r>
    <r>
      <rPr>
        <sz val="9"/>
        <rFont val="宋体"/>
        <family val="3"/>
        <charset val="134"/>
      </rPr>
      <t xml:space="preserve"> </t>
    </r>
    <r>
      <rPr>
        <sz val="9"/>
        <rFont val="宋体"/>
        <charset val="134"/>
      </rPr>
      <t>其他商品和服务支出</t>
    </r>
    <phoneticPr fontId="261" type="noConversion"/>
  </si>
  <si>
    <t>机关商品和服务支出</t>
  </si>
  <si>
    <t xml:space="preserve">01  </t>
  </si>
  <si>
    <t xml:space="preserve">02  </t>
  </si>
  <si>
    <t xml:space="preserve">99  </t>
  </si>
  <si>
    <t>其他对事业单位补助</t>
  </si>
  <si>
    <t>对事业单位经常性补助</t>
  </si>
  <si>
    <t xml:space="preserve">506 </t>
  </si>
  <si>
    <t xml:space="preserve">    </t>
  </si>
  <si>
    <t>对事业单位资本性补助</t>
  </si>
  <si>
    <t>资本性支出（一）</t>
  </si>
  <si>
    <t>资本性支出（二）</t>
  </si>
  <si>
    <t>,</t>
    <phoneticPr fontId="261" type="noConversion"/>
  </si>
  <si>
    <t>环境保护管理事务</t>
    <phoneticPr fontId="261" type="noConversion"/>
  </si>
  <si>
    <r>
      <t xml:space="preserve"> </t>
    </r>
    <r>
      <rPr>
        <sz val="9"/>
        <rFont val="宋体"/>
        <family val="3"/>
        <charset val="134"/>
      </rPr>
      <t xml:space="preserve">   </t>
    </r>
    <r>
      <rPr>
        <sz val="9"/>
        <rFont val="宋体"/>
        <charset val="134"/>
      </rPr>
      <t>大中型水库移民后期扶持专项支出</t>
    </r>
    <phoneticPr fontId="261" type="noConversion"/>
  </si>
  <si>
    <t xml:space="preserve">  一般性转移支付</t>
    <phoneticPr fontId="261" type="noConversion"/>
  </si>
  <si>
    <t xml:space="preserve">    农林水共同财政事权转移支付支出</t>
    <phoneticPr fontId="261" type="noConversion"/>
  </si>
  <si>
    <t>转移性支出</t>
    <phoneticPr fontId="261" type="noConversion"/>
  </si>
  <si>
    <t>（二十五）转移性支出</t>
    <phoneticPr fontId="261" type="noConversion"/>
  </si>
  <si>
    <t>二十五、转移性支出</t>
    <phoneticPr fontId="261" type="noConversion"/>
  </si>
  <si>
    <t>此表为空</t>
  </si>
  <si>
    <t>此表为空</t>
    <phoneticPr fontId="261" type="noConversion"/>
  </si>
  <si>
    <t>单位名称：昆明市呈贡区水务局</t>
    <phoneticPr fontId="261" type="noConversion"/>
  </si>
  <si>
    <r>
      <t>202</t>
    </r>
    <r>
      <rPr>
        <b/>
        <sz val="23.95"/>
        <color rgb="FF000000"/>
        <rFont val="宋体"/>
        <family val="3"/>
        <charset val="134"/>
      </rPr>
      <t>0</t>
    </r>
    <r>
      <rPr>
        <b/>
        <sz val="23.95"/>
        <color rgb="FF000000"/>
        <rFont val="宋体"/>
        <charset val="134"/>
      </rPr>
      <t>年行政事业单位国有资产占有使用情况表</t>
    </r>
    <phoneticPr fontId="261" type="noConversion"/>
  </si>
  <si>
    <t xml:space="preserve"> 呈贡区三河八沟滇池流域河道生态补偿金经</t>
    <phoneticPr fontId="261" type="noConversion"/>
  </si>
  <si>
    <t>呈贡区村庄污水截污治理项目</t>
    <phoneticPr fontId="261" type="noConversion"/>
  </si>
  <si>
    <t>呈贡区河道景观绿化管护</t>
    <phoneticPr fontId="261" type="noConversion"/>
  </si>
  <si>
    <t>呈贡污水厂污泥深度脱水固化制作再生燃料</t>
    <phoneticPr fontId="261" type="noConversion"/>
  </si>
  <si>
    <t>呈贡污水处理厂委托管理运营经费</t>
    <phoneticPr fontId="261" type="noConversion"/>
  </si>
  <si>
    <t xml:space="preserve">补助小古城社区居委会自来水费 </t>
    <phoneticPr fontId="261" type="noConversion"/>
  </si>
  <si>
    <t>办理数字城管举报件工作专项经费</t>
    <phoneticPr fontId="261" type="noConversion"/>
  </si>
  <si>
    <t xml:space="preserve"> 污水处理费代收手续费</t>
    <phoneticPr fontId="261" type="noConversion"/>
  </si>
  <si>
    <t>下可乐、江尾社区污水提升泵站所需运行管理</t>
    <phoneticPr fontId="261" type="noConversion"/>
  </si>
  <si>
    <t>清水大沟等7条沟渠及七步场大小塘子</t>
    <phoneticPr fontId="261" type="noConversion"/>
  </si>
  <si>
    <t>万溪冲社区新装一户一表给水工程</t>
    <phoneticPr fontId="261" type="noConversion"/>
  </si>
  <si>
    <t xml:space="preserve">    水利工程建设</t>
    <phoneticPr fontId="261" type="noConversion"/>
  </si>
  <si>
    <t>美丽河湖建设项目</t>
    <phoneticPr fontId="261" type="noConversion"/>
  </si>
  <si>
    <t>呈贡区市政道路淹积水点、断头管网改造工程</t>
    <phoneticPr fontId="261" type="noConversion"/>
  </si>
  <si>
    <t>呈贡区滇池流域网格化清水入滇工程（二期）</t>
    <phoneticPr fontId="261" type="noConversion"/>
  </si>
  <si>
    <t>呈贡区大小塘子调水工程专项资金</t>
    <phoneticPr fontId="261" type="noConversion"/>
  </si>
  <si>
    <t>斗南片区、松花社区、原呈贡钢厂片区污水截</t>
    <phoneticPr fontId="261" type="noConversion"/>
  </si>
  <si>
    <t>呈贡污水处理厂提标改造工程</t>
    <phoneticPr fontId="261" type="noConversion"/>
  </si>
  <si>
    <t>市委党校排洪沟改造工程</t>
    <phoneticPr fontId="261" type="noConversion"/>
  </si>
  <si>
    <t>C050302 车辆加油服务</t>
    <phoneticPr fontId="261" type="noConversion"/>
  </si>
  <si>
    <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二、“三公”经费增减变化原因说明:2021</t>
    </r>
    <r>
      <rPr>
        <sz val="9"/>
        <color rgb="FF000000"/>
        <rFont val="宋体"/>
        <charset val="134"/>
      </rPr>
      <t>年部门“三公”经费预算</t>
    </r>
    <r>
      <rPr>
        <sz val="9"/>
        <color rgb="FF000000"/>
        <rFont val="宋体"/>
        <family val="3"/>
        <charset val="134"/>
      </rPr>
      <t>13.71</t>
    </r>
    <r>
      <rPr>
        <sz val="9"/>
        <color rgb="FF000000"/>
        <rFont val="宋体"/>
        <charset val="134"/>
      </rPr>
      <t>万元，比上年预算数减少</t>
    </r>
    <r>
      <rPr>
        <sz val="9"/>
        <color rgb="FF000000"/>
        <rFont val="宋体"/>
        <family val="3"/>
        <charset val="134"/>
      </rPr>
      <t>10.21</t>
    </r>
    <r>
      <rPr>
        <sz val="9"/>
        <color rgb="FF000000"/>
        <rFont val="宋体"/>
        <charset val="134"/>
      </rPr>
      <t>万元，其中：因公出国（境）费</t>
    </r>
    <r>
      <rPr>
        <sz val="9"/>
        <color rgb="FF000000"/>
        <rFont val="宋体"/>
        <family val="3"/>
        <charset val="134"/>
      </rPr>
      <t>0</t>
    </r>
    <r>
      <rPr>
        <sz val="9"/>
        <color rgb="FF000000"/>
        <rFont val="宋体"/>
        <charset val="134"/>
      </rPr>
      <t>万元，与上年持平，无变化；</t>
    </r>
    <r>
      <rPr>
        <sz val="9"/>
        <color rgb="FF000000"/>
        <rFont val="宋体"/>
        <family val="3"/>
        <charset val="134"/>
      </rPr>
      <t>2.</t>
    </r>
    <r>
      <rPr>
        <sz val="9"/>
        <color rgb="FF000000"/>
        <rFont val="宋体"/>
        <charset val="134"/>
      </rPr>
      <t>公务接待费</t>
    </r>
    <r>
      <rPr>
        <sz val="9"/>
        <color rgb="FF000000"/>
        <rFont val="宋体"/>
        <family val="3"/>
        <charset val="134"/>
      </rPr>
      <t>1.00</t>
    </r>
    <r>
      <rPr>
        <sz val="9"/>
        <color rgb="FF000000"/>
        <rFont val="宋体"/>
        <charset val="134"/>
      </rPr>
      <t>万元，比上年预算数减少</t>
    </r>
    <r>
      <rPr>
        <sz val="9"/>
        <color rgb="FF000000"/>
        <rFont val="宋体"/>
        <family val="3"/>
        <charset val="134"/>
      </rPr>
      <t>8.60</t>
    </r>
    <r>
      <rPr>
        <sz val="9"/>
        <color rgb="FF000000"/>
        <rFont val="宋体"/>
        <charset val="134"/>
      </rPr>
      <t>万元；</t>
    </r>
    <r>
      <rPr>
        <sz val="9"/>
        <color rgb="FF000000"/>
        <rFont val="宋体"/>
        <family val="3"/>
        <charset val="134"/>
      </rPr>
      <t>3.</t>
    </r>
    <r>
      <rPr>
        <sz val="9"/>
        <color rgb="FF000000"/>
        <rFont val="宋体"/>
        <charset val="134"/>
      </rPr>
      <t>公务用车购置及运行费</t>
    </r>
    <r>
      <rPr>
        <sz val="9"/>
        <color rgb="FF000000"/>
        <rFont val="宋体"/>
        <family val="3"/>
        <charset val="134"/>
      </rPr>
      <t>12.71</t>
    </r>
    <r>
      <rPr>
        <sz val="9"/>
        <color rgb="FF000000"/>
        <rFont val="宋体"/>
        <charset val="134"/>
      </rPr>
      <t>万元，比上年预算数减少</t>
    </r>
    <r>
      <rPr>
        <sz val="9"/>
        <color rgb="FF000000"/>
        <rFont val="宋体"/>
        <family val="3"/>
        <charset val="134"/>
      </rPr>
      <t>1.61</t>
    </r>
    <r>
      <rPr>
        <sz val="9"/>
        <color rgb="FF000000"/>
        <rFont val="宋体"/>
        <charset val="134"/>
      </rPr>
      <t>万元。“三公”经费增加（减少）的原因主要是</t>
    </r>
    <r>
      <rPr>
        <sz val="9"/>
        <color rgb="FF000000"/>
        <rFont val="宋体"/>
        <family val="3"/>
        <charset val="134"/>
      </rPr>
      <t>2021</t>
    </r>
    <r>
      <rPr>
        <sz val="9"/>
        <color rgb="FF000000"/>
        <rFont val="宋体"/>
        <charset val="134"/>
      </rPr>
      <t>年度在职人员比上年度减少；</t>
    </r>
    <r>
      <rPr>
        <sz val="9"/>
        <color rgb="FF000000"/>
        <rFont val="宋体"/>
        <family val="3"/>
        <charset val="134"/>
      </rPr>
      <t>2021</t>
    </r>
    <r>
      <rPr>
        <sz val="9"/>
        <color rgb="FF000000"/>
        <rFont val="宋体"/>
        <charset val="134"/>
      </rPr>
      <t>年度大量减少了公务接待费用。</t>
    </r>
    <phoneticPr fontId="261" type="noConversion"/>
  </si>
  <si>
    <t xml:space="preserve"> 2021年审批的生产建设项目审批一个录入一个，按时间节点完成水利部和省水利厅下发的图斑复核任务及违法查处、水土保持设施验收信息录入、水土保持验收核查、监测信息录入、考核评估、在建项目现场监督检查。</t>
    <phoneticPr fontId="261" type="noConversion"/>
  </si>
  <si>
    <t xml:space="preserve"> 继续加强对辖区内水源地、水库、坝塘、入滇河道、沟渠进行定期、不定期巡查，建立并完善巡查记录。</t>
    <phoneticPr fontId="261" type="noConversion"/>
  </si>
  <si>
    <t xml:space="preserve"> 对制定水土保持方案落实情况、设施补偿费缴纳情况、监测情况进行督查、检查。</t>
    <phoneticPr fontId="261" type="noConversion"/>
  </si>
  <si>
    <t xml:space="preserve"> 继续配合水土保持办公室，对未按规定制定水土保持方案，擅自建设、弃土、弃渣情况，对审批过的在建项目水土保持方案落实情况进行督查、检查。</t>
    <phoneticPr fontId="261" type="noConversion"/>
  </si>
  <si>
    <t>负责对呈贡行政辖区内水资源、水域、水工作程、水土保持生态环境、防汛抗旱和水文监测等有关设施的巡查和保护，管理。</t>
    <phoneticPr fontId="261" type="noConversion"/>
  </si>
  <si>
    <t xml:space="preserve"> 继续配合节水办公室对辖区内再生水利用的中水设施、设备进行督查、检查；对擅自停用中水设施、设备的企业公司单位，配合市级部门进行督查、检查。</t>
    <phoneticPr fontId="261" type="noConversion"/>
  </si>
  <si>
    <t>汛前完成防汛队伍、开展劳动技能、安全生产知识培训，对住房进行维修，汛期做好防汛队伍后勤保障，针对防汛抗旱人员购买人身意外伤害保险</t>
    <phoneticPr fontId="261" type="noConversion"/>
  </si>
  <si>
    <t xml:space="preserve">1.开展水资源监控能力建设； 2.开展水资源费征收、取水许可、工农业取用水户用水效率等专项工作的督查；
3.加强最严格水资源管理宣传培训；4.严格年度计划用水管理、取水许可延续评估、取水许可证换发；5.召开区级联席会议，推进全区最严格水资源管理制度的落实。 6.落实最严格水资源管理制度考核工作要求，收集、整理、汇总相关技术资料编辑成册，并建档立案。7. 开展农村供水设施设备维修养护                     </t>
    <phoneticPr fontId="26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</si>
</sst>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_-;\-* #,##0_-;_-* &quot;-&quot;_-;_-@_-"/>
    <numFmt numFmtId="177" formatCode="#,##0.##%;\-#,##0.##%"/>
    <numFmt numFmtId="178" formatCode="#,##0.00_ "/>
    <numFmt numFmtId="179" formatCode="_-* #,##0.00_-;\-* #,##0.00_-;_-* &quot;-&quot;_-;_-@_-"/>
    <numFmt numFmtId="180" formatCode="#,##0.00_ ;\-#,##0.00;;"/>
  </numFmts>
  <fonts count="278">
    <font>
      <sz val="9"/>
      <name val="微软雅黑"/>
      <charset val="1"/>
    </font>
    <font>
      <sz val="9"/>
      <name val="宋体"/>
      <charset val="134"/>
    </font>
    <font>
      <sz val="10"/>
      <name val="Arial"/>
      <charset val="1"/>
    </font>
    <font>
      <sz val="10"/>
      <color rgb="FF000000"/>
      <name val="宋体"/>
      <charset val="134"/>
    </font>
    <font>
      <b/>
      <sz val="23.95"/>
      <color rgb="FF000000"/>
      <name val="宋体"/>
      <charset val="134"/>
    </font>
    <font>
      <sz val="9"/>
      <color rgb="FF000000"/>
      <name val="宋体"/>
      <charset val="134"/>
    </font>
    <font>
      <sz val="9"/>
      <name val="宋体"/>
      <charset val="134"/>
    </font>
    <font>
      <sz val="11"/>
      <color rgb="FF000000"/>
      <name val="宋体"/>
      <charset val="134"/>
    </font>
    <font>
      <sz val="10"/>
      <name val="Arial"/>
      <charset val="1"/>
    </font>
    <font>
      <sz val="10"/>
      <name val="Arial"/>
      <charset val="1"/>
    </font>
    <font>
      <sz val="11"/>
      <color rgb="FF000000"/>
      <name val="宋体"/>
      <charset val="134"/>
    </font>
    <font>
      <sz val="11"/>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name val="宋体"/>
      <charset val="134"/>
    </font>
    <font>
      <sz val="9"/>
      <color rgb="FF000000"/>
      <name val="宋体"/>
      <charset val="134"/>
    </font>
    <font>
      <sz val="9"/>
      <color rgb="FF000000"/>
      <name val="宋体"/>
      <charset val="134"/>
    </font>
    <font>
      <sz val="9"/>
      <color rgb="FF000000"/>
      <name val="宋体"/>
      <charset val="134"/>
    </font>
    <font>
      <b/>
      <sz val="9"/>
      <color rgb="FF000000"/>
      <name val="宋体"/>
      <charset val="134"/>
    </font>
    <font>
      <b/>
      <sz val="9"/>
      <color rgb="FF000000"/>
      <name val="宋体"/>
      <charset val="134"/>
    </font>
    <font>
      <b/>
      <sz val="9"/>
      <color rgb="FF000000"/>
      <name val="宋体"/>
      <charset val="134"/>
    </font>
    <font>
      <sz val="9"/>
      <color rgb="FF000000"/>
      <name val="宋体"/>
      <charset val="134"/>
    </font>
    <font>
      <sz val="9"/>
      <color rgb="FF000000"/>
      <name val="宋体"/>
      <charset val="134"/>
    </font>
    <font>
      <b/>
      <sz val="9"/>
      <color rgb="FF000000"/>
      <name val="宋体"/>
      <charset val="134"/>
    </font>
    <font>
      <b/>
      <sz val="9"/>
      <color rgb="FF000000"/>
      <name val="宋体"/>
      <charset val="134"/>
    </font>
    <font>
      <b/>
      <sz val="9"/>
      <color rgb="FF000000"/>
      <name val="宋体"/>
      <charset val="134"/>
    </font>
    <font>
      <sz val="9"/>
      <color rgb="FF000000"/>
      <name val="宋体"/>
      <charset val="134"/>
    </font>
    <font>
      <b/>
      <sz val="9"/>
      <color rgb="FF000000"/>
      <name val="宋体"/>
      <charset val="134"/>
    </font>
    <font>
      <b/>
      <sz val="9"/>
      <color rgb="FF000000"/>
      <name val="宋体"/>
      <charset val="134"/>
    </font>
    <font>
      <b/>
      <sz val="9"/>
      <color rgb="FF000000"/>
      <name val="宋体"/>
      <charset val="134"/>
    </font>
    <font>
      <b/>
      <sz val="9"/>
      <color rgb="FF000000"/>
      <name val="宋体"/>
      <charset val="134"/>
    </font>
    <font>
      <b/>
      <sz val="9"/>
      <color rgb="FF000000"/>
      <name val="宋体"/>
      <charset val="134"/>
    </font>
    <font>
      <sz val="11"/>
      <color rgb="FF000000"/>
      <name val="宋体"/>
      <charset val="134"/>
    </font>
    <font>
      <sz val="10"/>
      <name val="Arial"/>
      <charset val="1"/>
    </font>
    <font>
      <sz val="11"/>
      <color rgb="FF000000"/>
      <name val="宋体"/>
      <charset val="134"/>
    </font>
    <font>
      <sz val="11"/>
      <color rgb="FF000000"/>
      <name val="宋体"/>
      <charset val="134"/>
    </font>
    <font>
      <sz val="9"/>
      <color rgb="FF000000"/>
      <name val="宋体"/>
      <charset val="134"/>
    </font>
    <font>
      <sz val="9"/>
      <name val="宋体"/>
      <charset val="134"/>
    </font>
    <font>
      <sz val="10"/>
      <color rgb="FF000000"/>
      <name val="宋体"/>
      <charset val="134"/>
    </font>
    <font>
      <sz val="9"/>
      <color rgb="FF000000"/>
      <name val="宋体"/>
      <charset val="134"/>
    </font>
    <font>
      <sz val="9"/>
      <color rgb="FF000000"/>
      <name val="宋体"/>
      <charset val="134"/>
    </font>
    <font>
      <sz val="11"/>
      <color rgb="FF000000"/>
      <name val="宋体"/>
      <charset val="134"/>
    </font>
    <font>
      <sz val="11"/>
      <name val="宋体"/>
      <charset val="134"/>
    </font>
    <font>
      <sz val="11"/>
      <name val="宋体"/>
      <charset val="134"/>
    </font>
    <font>
      <sz val="11"/>
      <name val="宋体"/>
      <charset val="134"/>
    </font>
    <font>
      <sz val="11"/>
      <name val="宋体"/>
      <charset val="134"/>
    </font>
    <font>
      <sz val="11"/>
      <color rgb="FF000000"/>
      <name val="宋体"/>
      <charset val="134"/>
    </font>
    <font>
      <sz val="9"/>
      <color rgb="FF000000"/>
      <name val="宋体"/>
      <charset val="134"/>
    </font>
    <font>
      <sz val="9"/>
      <name val="宋体"/>
      <charset val="134"/>
    </font>
    <font>
      <sz val="9"/>
      <name val="宋体"/>
      <charset val="134"/>
    </font>
    <font>
      <sz val="9"/>
      <name val="宋体"/>
      <charset val="134"/>
    </font>
    <font>
      <sz val="9"/>
      <name val="宋体"/>
      <charset val="134"/>
    </font>
    <font>
      <sz val="11"/>
      <color rgb="FF000000"/>
      <name val="宋体"/>
      <charset val="134"/>
    </font>
    <font>
      <sz val="9"/>
      <color rgb="FF000000"/>
      <name val="宋体"/>
      <charset val="134"/>
    </font>
    <font>
      <sz val="9"/>
      <color rgb="FF000000"/>
      <name val="宋体"/>
      <charset val="134"/>
    </font>
    <font>
      <sz val="9"/>
      <name val="宋体"/>
      <charset val="134"/>
    </font>
    <font>
      <sz val="9"/>
      <color rgb="FF000000"/>
      <name val="宋体"/>
      <charset val="134"/>
    </font>
    <font>
      <sz val="9"/>
      <name val="宋体"/>
      <charset val="134"/>
    </font>
    <font>
      <sz val="10"/>
      <name val="Arial"/>
      <charset val="1"/>
    </font>
    <font>
      <sz val="10"/>
      <name val="Arial"/>
      <charset val="1"/>
    </font>
    <font>
      <sz val="9"/>
      <color rgb="FF000000"/>
      <name val="宋体"/>
      <charset val="134"/>
    </font>
    <font>
      <sz val="9"/>
      <color rgb="FF000000"/>
      <name val="宋体"/>
      <charset val="134"/>
    </font>
    <font>
      <sz val="9"/>
      <color rgb="FF000000"/>
      <name val="宋体"/>
      <charset val="134"/>
    </font>
    <font>
      <sz val="9"/>
      <color rgb="FF000000"/>
      <name val="宋体"/>
      <charset val="134"/>
    </font>
    <font>
      <b/>
      <sz val="22"/>
      <color rgb="FF000000"/>
      <name val="宋体"/>
      <charset val="134"/>
    </font>
    <font>
      <sz val="10"/>
      <name val="Arial"/>
      <charset val="1"/>
    </font>
    <font>
      <sz val="9"/>
      <color rgb="FF000000"/>
      <name val="宋体"/>
      <charset val="134"/>
    </font>
    <font>
      <sz val="9"/>
      <color rgb="FF000000"/>
      <name val="宋体"/>
      <charset val="134"/>
    </font>
    <font>
      <sz val="9"/>
      <color rgb="FF000000"/>
      <name val="宋体"/>
      <charset val="134"/>
    </font>
    <font>
      <sz val="9"/>
      <color rgb="FF000000"/>
      <name val="宋体"/>
      <charset val="134"/>
    </font>
    <font>
      <b/>
      <sz val="18"/>
      <name val="宋体"/>
      <charset val="134"/>
    </font>
    <font>
      <sz val="9"/>
      <name val="宋体"/>
      <charset val="134"/>
    </font>
    <font>
      <sz val="9"/>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9"/>
      <name val="宋体"/>
      <charset val="134"/>
    </font>
    <font>
      <sz val="9"/>
      <name val="宋体"/>
      <charset val="134"/>
    </font>
    <font>
      <sz val="9"/>
      <name val="宋体"/>
      <charset val="134"/>
    </font>
    <font>
      <sz val="9"/>
      <name val="宋体"/>
      <charset val="134"/>
    </font>
    <font>
      <sz val="11"/>
      <name val="Microsoft Sans Serif"/>
      <charset val="1"/>
    </font>
    <font>
      <sz val="11"/>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name val="Arial"/>
      <charset val="1"/>
    </font>
    <font>
      <sz val="10"/>
      <name val="Arial"/>
      <charset val="1"/>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name val="宋体"/>
      <charset val="134"/>
    </font>
    <font>
      <sz val="9"/>
      <color rgb="FF000000"/>
      <name val="宋体"/>
      <charset val="134"/>
    </font>
    <font>
      <sz val="9"/>
      <color rgb="FF000000"/>
      <name val="宋体"/>
      <charset val="134"/>
    </font>
    <font>
      <sz val="9"/>
      <name val="宋体"/>
      <charset val="134"/>
    </font>
    <font>
      <b/>
      <sz val="23.95"/>
      <color rgb="FF000000"/>
      <name val="宋体"/>
      <charset val="134"/>
    </font>
    <font>
      <sz val="9"/>
      <color rgb="FF000000"/>
      <name val="宋体"/>
      <charset val="134"/>
    </font>
    <font>
      <sz val="9"/>
      <color rgb="FF000000"/>
      <name val="宋体"/>
      <charset val="134"/>
    </font>
    <font>
      <sz val="9"/>
      <name val="Microsoft Sans Serif"/>
      <charset val="1"/>
    </font>
    <font>
      <sz val="9"/>
      <name val="Microsoft Sans Serif"/>
      <charset val="1"/>
    </font>
    <font>
      <sz val="10"/>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0"/>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0"/>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name val="Arial"/>
      <charset val="1"/>
    </font>
    <font>
      <b/>
      <sz val="23.95"/>
      <color rgb="FF000000"/>
      <name val="宋体"/>
      <charset val="134"/>
    </font>
    <font>
      <sz val="10"/>
      <name val="Arial"/>
      <charset val="1"/>
    </font>
    <font>
      <sz val="10"/>
      <color rgb="FF000000"/>
      <name val="Arial"/>
      <charset val="1"/>
    </font>
    <font>
      <sz val="10"/>
      <color rgb="FF000000"/>
      <name val="Arial"/>
      <charset val="1"/>
    </font>
    <font>
      <sz val="10"/>
      <color rgb="FF000000"/>
      <name val="Arial"/>
      <charset val="1"/>
    </font>
    <font>
      <sz val="10"/>
      <name val="Arial"/>
      <charset val="1"/>
    </font>
    <font>
      <sz val="10"/>
      <color rgb="FF000000"/>
      <name val="Arial"/>
      <charset val="1"/>
    </font>
    <font>
      <sz val="10"/>
      <color rgb="FF000000"/>
      <name val="Arial"/>
      <charset val="1"/>
    </font>
    <font>
      <sz val="10"/>
      <name val="Arial"/>
      <charset val="1"/>
    </font>
    <font>
      <sz val="11"/>
      <color rgb="FF000000"/>
      <name val="宋体"/>
      <charset val="134"/>
    </font>
    <font>
      <sz val="9"/>
      <color rgb="FF000000"/>
      <name val="宋体"/>
      <charset val="134"/>
    </font>
    <font>
      <sz val="9"/>
      <color rgb="FF000000"/>
      <name val="宋体"/>
      <charset val="134"/>
    </font>
    <font>
      <sz val="9"/>
      <color rgb="FF000000"/>
      <name val="宋体"/>
      <charset val="134"/>
    </font>
    <font>
      <sz val="9"/>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10"/>
      <name val="宋体"/>
      <charset val="134"/>
    </font>
    <font>
      <sz val="10"/>
      <name val="宋体"/>
      <charset val="134"/>
    </font>
    <font>
      <b/>
      <sz val="23"/>
      <color rgb="FF000000"/>
      <name val="宋体"/>
      <charset val="134"/>
    </font>
    <font>
      <b/>
      <sz val="23"/>
      <color rgb="FF000000"/>
      <name val="宋体"/>
      <charset val="134"/>
    </font>
    <font>
      <sz val="9"/>
      <color rgb="FF000000"/>
      <name val="宋体"/>
      <charset val="134"/>
    </font>
    <font>
      <sz val="1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name val="宋体"/>
      <charset val="134"/>
    </font>
    <font>
      <sz val="9"/>
      <color rgb="FF000000"/>
      <name val="宋体"/>
      <charset val="134"/>
    </font>
    <font>
      <sz val="10"/>
      <name val="宋体"/>
      <charset val="134"/>
    </font>
    <font>
      <sz val="10"/>
      <name val="宋体"/>
      <charset val="134"/>
    </font>
    <font>
      <sz val="9"/>
      <name val="宋体"/>
      <charset val="134"/>
    </font>
    <font>
      <sz val="10"/>
      <name val="宋体"/>
      <charset val="134"/>
    </font>
    <font>
      <sz val="9"/>
      <color rgb="FF000000"/>
      <name val="宋体"/>
      <charset val="134"/>
    </font>
    <font>
      <b/>
      <sz val="22"/>
      <color rgb="FF000000"/>
      <name val="宋体"/>
      <charset val="134"/>
    </font>
    <font>
      <sz val="10"/>
      <name val="宋体"/>
      <charset val="134"/>
    </font>
    <font>
      <sz val="11"/>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name val="宋体"/>
      <charset val="134"/>
    </font>
    <font>
      <sz val="10"/>
      <name val="宋体"/>
      <charset val="134"/>
    </font>
    <font>
      <sz val="10"/>
      <color rgb="FF00000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宋体"/>
      <charset val="134"/>
    </font>
    <font>
      <sz val="10"/>
      <name val="宋体"/>
      <charset val="134"/>
    </font>
    <font>
      <sz val="9"/>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10"/>
      <name val="宋体"/>
      <charset val="134"/>
    </font>
    <font>
      <sz val="10"/>
      <name val="宋体"/>
      <charset val="134"/>
    </font>
    <font>
      <sz val="10"/>
      <name val="宋体"/>
      <charset val="134"/>
    </font>
    <font>
      <sz val="10"/>
      <name val="宋体"/>
      <charset val="134"/>
    </font>
    <font>
      <sz val="9"/>
      <name val="宋体"/>
      <charset val="134"/>
    </font>
    <font>
      <sz val="9"/>
      <name val="宋体"/>
      <charset val="134"/>
    </font>
    <font>
      <sz val="11"/>
      <color rgb="FF000000"/>
      <name val="宋体"/>
      <charset val="134"/>
    </font>
    <font>
      <sz val="11"/>
      <color rgb="FF000000"/>
      <name val="宋体"/>
      <charset val="134"/>
    </font>
    <font>
      <sz val="11"/>
      <color rgb="FF000000"/>
      <name val="宋体"/>
      <charset val="134"/>
    </font>
    <font>
      <sz val="11"/>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9"/>
      <name val="宋体"/>
      <charset val="134"/>
    </font>
    <font>
      <sz val="9"/>
      <name val="宋体"/>
      <charset val="134"/>
    </font>
    <font>
      <sz val="10"/>
      <color rgb="FF000000"/>
      <name val="宋体"/>
      <charset val="134"/>
    </font>
    <font>
      <sz val="11"/>
      <color rgb="FF000000"/>
      <name val="宋体"/>
      <charset val="134"/>
    </font>
    <font>
      <sz val="10"/>
      <name val="Arial"/>
      <charset val="1"/>
    </font>
    <font>
      <sz val="10"/>
      <name val="Arial"/>
      <charset val="1"/>
    </font>
    <font>
      <sz val="10"/>
      <name val="Arial"/>
      <charset val="1"/>
    </font>
    <font>
      <sz val="10"/>
      <color rgb="FF000000"/>
      <name val="Arial"/>
      <charset val="1"/>
    </font>
    <font>
      <sz val="11"/>
      <name val="宋体"/>
      <charset val="134"/>
    </font>
    <font>
      <sz val="10"/>
      <name val="Arial"/>
      <charset val="1"/>
    </font>
    <font>
      <sz val="10"/>
      <name val="Arial"/>
      <charset val="1"/>
    </font>
    <font>
      <sz val="10"/>
      <name val="Arial"/>
      <charset val="1"/>
    </font>
    <font>
      <sz val="9"/>
      <color rgb="FF000000"/>
      <name val="宋体"/>
      <charset val="134"/>
    </font>
    <font>
      <sz val="11"/>
      <name val="Microsoft Sans Serif"/>
      <charset val="1"/>
    </font>
    <font>
      <sz val="11"/>
      <color rgb="FF000000"/>
      <name val="宋体"/>
      <charset val="134"/>
    </font>
    <font>
      <sz val="11"/>
      <color rgb="FF000000"/>
      <name val="宋体"/>
      <charset val="134"/>
    </font>
    <font>
      <sz val="11"/>
      <color rgb="FF000000"/>
      <name val="宋体"/>
      <charset val="134"/>
    </font>
    <font>
      <sz val="9"/>
      <color rgb="FF000000"/>
      <name val="宋体"/>
      <charset val="134"/>
    </font>
    <font>
      <sz val="10"/>
      <color rgb="FF000000"/>
      <name val="Arial"/>
      <charset val="1"/>
    </font>
    <font>
      <sz val="10"/>
      <color rgb="FF000000"/>
      <name val="Arial"/>
      <charset val="1"/>
    </font>
    <font>
      <sz val="10"/>
      <name val="Arial"/>
      <charset val="1"/>
    </font>
    <font>
      <sz val="10"/>
      <name val="Arial"/>
      <charset val="1"/>
    </font>
    <font>
      <sz val="10"/>
      <name val="Arial"/>
      <charset val="1"/>
    </font>
    <font>
      <sz val="9"/>
      <name val="宋体"/>
      <charset val="134"/>
    </font>
    <font>
      <sz val="9"/>
      <name val="Microsoft Sans Serif"/>
      <charset val="1"/>
    </font>
    <font>
      <sz val="9"/>
      <name val="宋体"/>
      <charset val="134"/>
    </font>
    <font>
      <sz val="9"/>
      <color rgb="FF000000"/>
      <name val="宋体"/>
      <charset val="134"/>
    </font>
    <font>
      <sz val="9"/>
      <name val="宋体"/>
      <charset val="134"/>
    </font>
    <font>
      <sz val="9"/>
      <name val="宋体"/>
      <charset val="134"/>
    </font>
    <font>
      <sz val="11"/>
      <name val="Microsoft Sans Serif"/>
      <charset val="1"/>
    </font>
    <font>
      <sz val="9"/>
      <name val="宋体"/>
      <charset val="134"/>
    </font>
    <font>
      <sz val="9"/>
      <name val="宋体"/>
      <charset val="134"/>
    </font>
    <font>
      <sz val="9"/>
      <name val="Arial"/>
      <charset val="1"/>
    </font>
    <font>
      <sz val="9"/>
      <name val="宋体"/>
      <charset val="134"/>
    </font>
    <font>
      <sz val="10"/>
      <name val="Arial"/>
      <charset val="1"/>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name val="微软雅黑"/>
      <family val="2"/>
      <charset val="134"/>
    </font>
    <font>
      <sz val="9"/>
      <name val="宋体"/>
      <family val="3"/>
      <charset val="134"/>
    </font>
    <font>
      <b/>
      <sz val="24"/>
      <color rgb="FF000000"/>
      <name val="宋体"/>
      <family val="3"/>
      <charset val="134"/>
    </font>
    <font>
      <sz val="9"/>
      <color rgb="FF000000"/>
      <name val="宋体"/>
      <family val="3"/>
      <charset val="134"/>
    </font>
    <font>
      <sz val="11"/>
      <color rgb="FF000000"/>
      <name val="宋体"/>
      <family val="3"/>
      <charset val="134"/>
    </font>
    <font>
      <sz val="10"/>
      <color rgb="FF000000"/>
      <name val="宋体"/>
      <family val="3"/>
      <charset val="134"/>
    </font>
    <font>
      <b/>
      <sz val="10"/>
      <color rgb="FF000000"/>
      <name val="宋体"/>
      <family val="3"/>
      <charset val="134"/>
    </font>
    <font>
      <sz val="12"/>
      <color rgb="FF000000"/>
      <name val="宋体"/>
      <family val="3"/>
      <charset val="134"/>
    </font>
    <font>
      <b/>
      <sz val="11"/>
      <color rgb="FF000000"/>
      <name val="宋体"/>
      <family val="3"/>
      <charset val="134"/>
    </font>
    <font>
      <sz val="8"/>
      <color rgb="FF000000"/>
      <name val="宋体"/>
      <family val="3"/>
      <charset val="134"/>
    </font>
    <font>
      <sz val="9"/>
      <name val="微软雅黑"/>
      <family val="2"/>
      <charset val="134"/>
    </font>
    <font>
      <sz val="12"/>
      <name val="宋体"/>
      <family val="3"/>
      <charset val="134"/>
    </font>
    <font>
      <sz val="11"/>
      <name val="宋体"/>
      <family val="3"/>
      <charset val="134"/>
    </font>
    <font>
      <sz val="10"/>
      <name val="宋体"/>
      <family val="3"/>
      <charset val="134"/>
    </font>
    <font>
      <sz val="9"/>
      <color indexed="8"/>
      <name val="SimSun"/>
      <charset val="134"/>
    </font>
    <font>
      <sz val="9"/>
      <name val="Arial"/>
      <family val="2"/>
    </font>
    <font>
      <b/>
      <sz val="23.95"/>
      <color rgb="FF000000"/>
      <name val="宋体"/>
      <family val="3"/>
      <charset val="134"/>
    </font>
    <font>
      <sz val="10"/>
      <color indexed="8"/>
      <name val="宋体"/>
      <family val="3"/>
      <charset val="134"/>
    </font>
  </fonts>
  <fills count="6">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indexed="9"/>
        <bgColor indexed="9"/>
      </patternFill>
    </fill>
    <fill>
      <patternFill patternType="solid">
        <fgColor rgb="FFFFFFFF"/>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s>
  <cellStyleXfs count="6">
    <xf numFmtId="0" fontId="0" fillId="0" borderId="0">
      <alignment vertical="top"/>
      <protection locked="0"/>
    </xf>
    <xf numFmtId="0" fontId="260" fillId="0" borderId="0">
      <alignment vertical="top"/>
      <protection locked="0"/>
    </xf>
    <xf numFmtId="0" fontId="260" fillId="0" borderId="30">
      <alignment vertical="top"/>
      <protection locked="0"/>
    </xf>
    <xf numFmtId="176" fontId="260" fillId="0" borderId="30" applyFont="0" applyFill="0" applyBorder="0" applyAlignment="0" applyProtection="0">
      <alignment vertical="center"/>
    </xf>
    <xf numFmtId="176" fontId="270" fillId="0" borderId="0" applyFont="0" applyFill="0" applyBorder="0" applyAlignment="0" applyProtection="0">
      <alignment vertical="center"/>
    </xf>
    <xf numFmtId="0" fontId="271" fillId="0" borderId="30"/>
  </cellStyleXfs>
  <cellXfs count="469">
    <xf numFmtId="0" fontId="0" fillId="0" borderId="0" xfId="0">
      <alignment vertical="top"/>
      <protection locked="0"/>
    </xf>
    <xf numFmtId="0" fontId="1" fillId="0" borderId="0" xfId="1" applyFont="1">
      <alignment vertical="top"/>
      <protection locked="0"/>
    </xf>
    <xf numFmtId="0" fontId="2" fillId="0" borderId="0" xfId="1" applyFont="1" applyAlignment="1" applyProtection="1"/>
    <xf numFmtId="0" fontId="3" fillId="2" borderId="0" xfId="1" applyFont="1" applyFill="1" applyAlignment="1">
      <alignment horizontal="right" vertical="center" wrapText="1"/>
      <protection locked="0"/>
    </xf>
    <xf numFmtId="0" fontId="5" fillId="2" borderId="0" xfId="1" applyFont="1" applyFill="1" applyAlignment="1">
      <alignment horizontal="left" vertical="center" wrapText="1"/>
      <protection locked="0"/>
    </xf>
    <xf numFmtId="0" fontId="6" fillId="0" borderId="0" xfId="1" applyFont="1" applyAlignment="1" applyProtection="1">
      <alignment horizontal="right" vertical="center"/>
    </xf>
    <xf numFmtId="0" fontId="10" fillId="0" borderId="4" xfId="1" applyFont="1" applyBorder="1" applyAlignment="1">
      <alignment horizontal="center" vertical="center" wrapText="1"/>
      <protection locked="0"/>
    </xf>
    <xf numFmtId="0" fontId="11" fillId="0" borderId="5" xfId="1" applyFont="1" applyBorder="1" applyAlignment="1">
      <alignment horizontal="center" vertical="center" wrapText="1"/>
      <protection locked="0"/>
    </xf>
    <xf numFmtId="0" fontId="12" fillId="0" borderId="6" xfId="1" applyFont="1" applyBorder="1" applyAlignment="1">
      <alignment vertical="center" wrapText="1"/>
      <protection locked="0"/>
    </xf>
    <xf numFmtId="4" fontId="13" fillId="0" borderId="7" xfId="1" applyNumberFormat="1" applyFont="1" applyBorder="1" applyAlignment="1">
      <alignment horizontal="right" vertical="center"/>
      <protection locked="0"/>
    </xf>
    <xf numFmtId="0" fontId="14" fillId="0" borderId="8" xfId="1" applyFont="1" applyBorder="1" applyAlignment="1">
      <alignment horizontal="left" vertical="center" wrapText="1"/>
      <protection locked="0"/>
    </xf>
    <xf numFmtId="4" fontId="15" fillId="0" borderId="8" xfId="1" applyNumberFormat="1" applyFont="1" applyBorder="1" applyAlignment="1">
      <alignment horizontal="right" vertical="center"/>
      <protection locked="0"/>
    </xf>
    <xf numFmtId="0" fontId="16" fillId="0" borderId="9" xfId="1" applyFont="1" applyBorder="1" applyAlignment="1">
      <alignment vertical="center" wrapText="1"/>
      <protection locked="0"/>
    </xf>
    <xf numFmtId="4" fontId="17" fillId="0" borderId="10" xfId="1" applyNumberFormat="1" applyFont="1" applyBorder="1" applyAlignment="1">
      <alignment horizontal="right" vertical="center"/>
      <protection locked="0"/>
    </xf>
    <xf numFmtId="0" fontId="18" fillId="0" borderId="9" xfId="1" applyFont="1" applyBorder="1" applyAlignment="1" applyProtection="1">
      <alignment vertical="center" wrapText="1"/>
    </xf>
    <xf numFmtId="4" fontId="19" fillId="0" borderId="10" xfId="1" applyNumberFormat="1" applyFont="1" applyBorder="1" applyAlignment="1" applyProtection="1">
      <alignment horizontal="right" vertical="center"/>
    </xf>
    <xf numFmtId="0" fontId="20" fillId="0" borderId="8" xfId="1" applyFont="1" applyBorder="1" applyAlignment="1">
      <alignment horizontal="left" vertical="center" wrapText="1"/>
      <protection locked="0"/>
    </xf>
    <xf numFmtId="0" fontId="21" fillId="0" borderId="10" xfId="1" applyFont="1" applyBorder="1" applyAlignment="1">
      <alignment horizontal="right" vertical="center"/>
      <protection locked="0"/>
    </xf>
    <xf numFmtId="0" fontId="22" fillId="0" borderId="9" xfId="1" applyFont="1" applyBorder="1" applyAlignment="1" applyProtection="1">
      <alignment horizontal="center" vertical="center"/>
    </xf>
    <xf numFmtId="0" fontId="23" fillId="0" borderId="10" xfId="1" applyFont="1" applyBorder="1" applyAlignment="1" applyProtection="1">
      <alignment horizontal="right" vertical="center"/>
    </xf>
    <xf numFmtId="0" fontId="24" fillId="0" borderId="10" xfId="1" applyFont="1" applyBorder="1" applyAlignment="1" applyProtection="1">
      <alignment horizontal="right" vertical="center"/>
    </xf>
    <xf numFmtId="0" fontId="25" fillId="0" borderId="8" xfId="1" applyFont="1" applyBorder="1" applyAlignment="1" applyProtection="1">
      <alignment horizontal="left" vertical="center"/>
    </xf>
    <xf numFmtId="0" fontId="26" fillId="0" borderId="8" xfId="1" applyFont="1" applyBorder="1" applyAlignment="1" applyProtection="1">
      <alignment horizontal="right" vertical="center"/>
    </xf>
    <xf numFmtId="4" fontId="27" fillId="0" borderId="10" xfId="1" applyNumberFormat="1" applyFont="1" applyBorder="1" applyAlignment="1" applyProtection="1">
      <alignment horizontal="right" vertical="center"/>
    </xf>
    <xf numFmtId="0" fontId="28" fillId="0" borderId="8" xfId="1" applyFont="1" applyBorder="1" applyAlignment="1" applyProtection="1">
      <alignment horizontal="center" vertical="center"/>
    </xf>
    <xf numFmtId="4" fontId="29" fillId="0" borderId="8" xfId="1" applyNumberFormat="1" applyFont="1" applyBorder="1" applyAlignment="1" applyProtection="1">
      <alignment horizontal="right" vertical="center"/>
    </xf>
    <xf numFmtId="0" fontId="30" fillId="0" borderId="9" xfId="1" applyFont="1" applyBorder="1" applyAlignment="1" applyProtection="1">
      <alignment horizontal="left" vertical="center"/>
    </xf>
    <xf numFmtId="0" fontId="31" fillId="0" borderId="8" xfId="1" applyFont="1" applyBorder="1" applyAlignment="1" applyProtection="1">
      <alignment horizontal="right" vertical="center"/>
    </xf>
    <xf numFmtId="0" fontId="32" fillId="0" borderId="9" xfId="1" applyFont="1" applyBorder="1" applyAlignment="1">
      <alignment horizontal="center" vertical="center" wrapText="1"/>
      <protection locked="0"/>
    </xf>
    <xf numFmtId="4" fontId="33" fillId="0" borderId="10" xfId="1" applyNumberFormat="1" applyFont="1" applyBorder="1" applyAlignment="1">
      <alignment horizontal="right" vertical="center"/>
      <protection locked="0"/>
    </xf>
    <xf numFmtId="0" fontId="34" fillId="0" borderId="8" xfId="1" applyFont="1" applyBorder="1" applyAlignment="1">
      <alignment horizontal="center" vertical="center" wrapText="1"/>
      <protection locked="0"/>
    </xf>
    <xf numFmtId="4" fontId="35" fillId="0" borderId="8" xfId="1" applyNumberFormat="1" applyFont="1" applyBorder="1" applyAlignment="1">
      <alignment horizontal="right" vertical="center"/>
      <protection locked="0"/>
    </xf>
    <xf numFmtId="0" fontId="38" fillId="0" borderId="9" xfId="1" applyFont="1" applyBorder="1" applyAlignment="1">
      <alignment horizontal="center" vertical="center" wrapText="1"/>
      <protection locked="0"/>
    </xf>
    <xf numFmtId="0" fontId="39" fillId="0" borderId="10" xfId="1" applyFont="1" applyBorder="1" applyAlignment="1">
      <alignment horizontal="center" vertical="center" wrapText="1"/>
      <protection locked="0"/>
    </xf>
    <xf numFmtId="0" fontId="40" fillId="0" borderId="9" xfId="1" applyFont="1" applyBorder="1" applyAlignment="1" applyProtection="1">
      <alignment horizontal="left" vertical="top"/>
    </xf>
    <xf numFmtId="0" fontId="41" fillId="0" borderId="0" xfId="1" applyFont="1">
      <alignment vertical="top"/>
      <protection locked="0"/>
    </xf>
    <xf numFmtId="0" fontId="42" fillId="2" borderId="0" xfId="1" applyFont="1" applyFill="1" applyAlignment="1">
      <alignment horizontal="right" vertical="center" wrapText="1"/>
      <protection locked="0"/>
    </xf>
    <xf numFmtId="0" fontId="51" fillId="2" borderId="14" xfId="1" applyFont="1" applyFill="1" applyBorder="1" applyAlignment="1" applyProtection="1">
      <alignment horizontal="center" vertical="center"/>
    </xf>
    <xf numFmtId="0" fontId="52" fillId="0" borderId="5" xfId="1" applyFont="1" applyBorder="1" applyAlignment="1" applyProtection="1">
      <alignment horizontal="center" vertical="center"/>
    </xf>
    <xf numFmtId="0" fontId="53" fillId="0" borderId="5" xfId="1" applyFont="1" applyBorder="1" applyAlignment="1">
      <alignment horizontal="center" vertical="center" wrapText="1"/>
      <protection locked="0"/>
    </xf>
    <xf numFmtId="0" fontId="54" fillId="0" borderId="5" xfId="1" applyFont="1" applyBorder="1" applyAlignment="1">
      <alignment horizontal="center" vertical="center" wrapText="1"/>
      <protection locked="0"/>
    </xf>
    <xf numFmtId="0" fontId="55" fillId="0" borderId="15" xfId="1" applyFont="1" applyBorder="1" applyAlignment="1">
      <alignment horizontal="center" vertical="center"/>
      <protection locked="0"/>
    </xf>
    <xf numFmtId="4" fontId="58" fillId="2" borderId="5" xfId="1" applyNumberFormat="1" applyFont="1" applyFill="1" applyBorder="1" applyAlignment="1">
      <alignment horizontal="right" vertical="center"/>
      <protection locked="0"/>
    </xf>
    <xf numFmtId="4" fontId="59" fillId="0" borderId="9" xfId="1" applyNumberFormat="1" applyFont="1" applyBorder="1" applyAlignment="1">
      <alignment horizontal="right" vertical="center"/>
      <protection locked="0"/>
    </xf>
    <xf numFmtId="0" fontId="60" fillId="2" borderId="5" xfId="1" applyFont="1" applyFill="1" applyBorder="1" applyAlignment="1">
      <alignment horizontal="left" vertical="center" wrapText="1"/>
      <protection locked="0"/>
    </xf>
    <xf numFmtId="4" fontId="61" fillId="0" borderId="9" xfId="1" applyNumberFormat="1" applyFont="1" applyBorder="1" applyAlignment="1" applyProtection="1">
      <alignment horizontal="right" vertical="center"/>
    </xf>
    <xf numFmtId="0" fontId="62" fillId="0" borderId="0" xfId="1" applyFont="1" applyAlignment="1">
      <protection locked="0"/>
    </xf>
    <xf numFmtId="0" fontId="64" fillId="0" borderId="8" xfId="1" applyFont="1" applyBorder="1" applyAlignment="1">
      <alignment vertical="center" wrapText="1"/>
      <protection locked="0"/>
    </xf>
    <xf numFmtId="0" fontId="65" fillId="0" borderId="8" xfId="1" applyFont="1" applyBorder="1" applyAlignment="1" applyProtection="1">
      <alignment horizontal="left" vertical="center" wrapText="1"/>
    </xf>
    <xf numFmtId="4" fontId="66" fillId="0" borderId="8" xfId="1" applyNumberFormat="1" applyFont="1" applyBorder="1" applyAlignment="1" applyProtection="1">
      <alignment horizontal="right" vertical="center"/>
    </xf>
    <xf numFmtId="0" fontId="67" fillId="0" borderId="8" xfId="1" applyFont="1" applyBorder="1" applyAlignment="1" applyProtection="1">
      <alignment horizontal="right" vertical="center"/>
    </xf>
    <xf numFmtId="4" fontId="70" fillId="0" borderId="5" xfId="1" applyNumberFormat="1" applyFont="1" applyBorder="1" applyAlignment="1">
      <alignment horizontal="right" vertical="center" wrapText="1"/>
      <protection locked="0"/>
    </xf>
    <xf numFmtId="177" fontId="71" fillId="0" borderId="5" xfId="1" applyNumberFormat="1" applyFont="1" applyBorder="1" applyAlignment="1">
      <alignment horizontal="right" vertical="center"/>
      <protection locked="0"/>
    </xf>
    <xf numFmtId="0" fontId="72" fillId="0" borderId="5" xfId="1" applyFont="1" applyBorder="1" applyAlignment="1">
      <alignment vertical="center" wrapText="1"/>
      <protection locked="0"/>
    </xf>
    <xf numFmtId="0" fontId="74" fillId="0" borderId="0" xfId="1" applyFont="1" applyAlignment="1">
      <alignment horizontal="center" vertical="center"/>
      <protection locked="0"/>
    </xf>
    <xf numFmtId="0" fontId="76" fillId="0" borderId="0" xfId="1" applyFont="1" applyAlignment="1">
      <alignment horizontal="right" vertical="center"/>
      <protection locked="0"/>
    </xf>
    <xf numFmtId="0" fontId="78" fillId="0" borderId="12" xfId="1" applyFont="1" applyBorder="1" applyAlignment="1">
      <alignment horizontal="center" vertical="center"/>
      <protection locked="0"/>
    </xf>
    <xf numFmtId="0" fontId="81" fillId="0" borderId="18" xfId="1" applyFont="1" applyBorder="1" applyAlignment="1">
      <alignment horizontal="center" vertical="center"/>
      <protection locked="0"/>
    </xf>
    <xf numFmtId="0" fontId="82" fillId="0" borderId="19" xfId="1" applyFont="1" applyBorder="1" applyAlignment="1">
      <alignment horizontal="center" vertical="center"/>
      <protection locked="0"/>
    </xf>
    <xf numFmtId="0" fontId="83" fillId="0" borderId="10" xfId="1" applyFont="1" applyBorder="1" applyAlignment="1">
      <alignment horizontal="center" vertical="center"/>
      <protection locked="0"/>
    </xf>
    <xf numFmtId="0" fontId="84" fillId="0" borderId="9" xfId="1" applyFont="1" applyBorder="1" applyAlignment="1">
      <alignment horizontal="left" vertical="center" wrapText="1"/>
      <protection locked="0"/>
    </xf>
    <xf numFmtId="0" fontId="85" fillId="0" borderId="10" xfId="1" applyFont="1" applyBorder="1" applyAlignment="1">
      <alignment horizontal="left" vertical="center" wrapText="1"/>
      <protection locked="0"/>
    </xf>
    <xf numFmtId="0" fontId="88" fillId="0" borderId="0" xfId="1" applyFont="1" applyAlignment="1" applyProtection="1"/>
    <xf numFmtId="0" fontId="98" fillId="2" borderId="6" xfId="1" applyFont="1" applyFill="1" applyBorder="1" applyAlignment="1">
      <alignment horizontal="center" vertical="center"/>
      <protection locked="0"/>
    </xf>
    <xf numFmtId="0" fontId="99" fillId="2" borderId="6" xfId="1" applyFont="1" applyFill="1" applyBorder="1" applyAlignment="1">
      <alignment horizontal="center" vertical="center"/>
      <protection locked="0"/>
    </xf>
    <xf numFmtId="0" fontId="101" fillId="2" borderId="6" xfId="1" applyFont="1" applyFill="1" applyBorder="1" applyAlignment="1" applyProtection="1">
      <alignment horizontal="center" vertical="center" wrapText="1"/>
    </xf>
    <xf numFmtId="0" fontId="102" fillId="2" borderId="10" xfId="1" applyFont="1" applyFill="1" applyBorder="1" applyAlignment="1">
      <alignment horizontal="right" vertical="top"/>
      <protection locked="0"/>
    </xf>
    <xf numFmtId="4" fontId="103" fillId="2" borderId="6" xfId="1" applyNumberFormat="1" applyFont="1" applyFill="1" applyBorder="1" applyAlignment="1">
      <alignment horizontal="right" vertical="center"/>
      <protection locked="0"/>
    </xf>
    <xf numFmtId="0" fontId="104" fillId="2" borderId="9" xfId="1" applyFont="1" applyFill="1" applyBorder="1" applyAlignment="1" applyProtection="1">
      <alignment horizontal="left" vertical="center" wrapText="1"/>
    </xf>
    <xf numFmtId="0" fontId="105" fillId="2" borderId="10" xfId="1" applyFont="1" applyFill="1" applyBorder="1" applyAlignment="1">
      <alignment horizontal="left" vertical="top" wrapText="1"/>
      <protection locked="0"/>
    </xf>
    <xf numFmtId="0" fontId="108" fillId="2" borderId="0" xfId="1" applyFont="1" applyFill="1" applyAlignment="1">
      <alignment horizontal="left" vertical="top"/>
      <protection locked="0"/>
    </xf>
    <xf numFmtId="0" fontId="109" fillId="0" borderId="0" xfId="1" applyFont="1">
      <alignment vertical="top"/>
      <protection locked="0"/>
    </xf>
    <xf numFmtId="0" fontId="110" fillId="0" borderId="0" xfId="1" applyFont="1" applyAlignment="1" applyProtection="1"/>
    <xf numFmtId="0" fontId="125" fillId="0" borderId="5" xfId="1" applyFont="1" applyBorder="1" applyAlignment="1">
      <alignment horizontal="center" vertical="center"/>
      <protection locked="0"/>
    </xf>
    <xf numFmtId="0" fontId="130" fillId="2" borderId="5" xfId="1" applyFont="1" applyFill="1" applyBorder="1" applyAlignment="1">
      <alignment horizontal="right" vertical="center"/>
      <protection locked="0"/>
    </xf>
    <xf numFmtId="0" fontId="131" fillId="2" borderId="5" xfId="1" applyFont="1" applyFill="1" applyBorder="1" applyAlignment="1">
      <alignment horizontal="right" vertical="center"/>
      <protection locked="0"/>
    </xf>
    <xf numFmtId="0" fontId="132" fillId="2" borderId="5" xfId="1" applyFont="1" applyFill="1" applyBorder="1" applyAlignment="1">
      <alignment horizontal="left" vertical="center"/>
      <protection locked="0"/>
    </xf>
    <xf numFmtId="0" fontId="133" fillId="0" borderId="25" xfId="1" applyFont="1" applyBorder="1" applyAlignment="1" applyProtection="1"/>
    <xf numFmtId="0" fontId="134" fillId="2" borderId="0" xfId="1" applyFont="1" applyFill="1" applyAlignment="1" applyProtection="1">
      <alignment horizontal="center" vertical="center"/>
    </xf>
    <xf numFmtId="0" fontId="135" fillId="0" borderId="0" xfId="1" applyFont="1" applyProtection="1">
      <alignment vertical="top"/>
    </xf>
    <xf numFmtId="0" fontId="144" fillId="2" borderId="5" xfId="1" applyFont="1" applyFill="1" applyBorder="1" applyAlignment="1">
      <alignment horizontal="center" vertical="center"/>
      <protection locked="0"/>
    </xf>
    <xf numFmtId="0" fontId="145" fillId="2" borderId="5" xfId="1" applyFont="1" applyFill="1" applyBorder="1" applyAlignment="1">
      <alignment horizontal="center" vertical="center" wrapText="1"/>
      <protection locked="0"/>
    </xf>
    <xf numFmtId="0" fontId="146" fillId="2" borderId="5" xfId="1" applyFont="1" applyFill="1" applyBorder="1" applyAlignment="1">
      <alignment horizontal="center" vertical="center"/>
      <protection locked="0"/>
    </xf>
    <xf numFmtId="0" fontId="147" fillId="0" borderId="5" xfId="1" applyFont="1" applyBorder="1" applyAlignment="1">
      <alignment horizontal="right" vertical="center" wrapText="1"/>
      <protection locked="0"/>
    </xf>
    <xf numFmtId="4" fontId="148" fillId="0" borderId="5" xfId="1" applyNumberFormat="1" applyFont="1" applyBorder="1" applyAlignment="1">
      <alignment vertical="center"/>
      <protection locked="0"/>
    </xf>
    <xf numFmtId="0" fontId="149" fillId="0" borderId="5" xfId="1" applyFont="1" applyBorder="1" applyAlignment="1">
      <alignment vertical="center"/>
      <protection locked="0"/>
    </xf>
    <xf numFmtId="0" fontId="150" fillId="0" borderId="5" xfId="1" applyFont="1" applyBorder="1" applyAlignment="1">
      <alignment vertical="center"/>
      <protection locked="0"/>
    </xf>
    <xf numFmtId="0" fontId="151" fillId="2" borderId="5" xfId="1" applyFont="1" applyFill="1" applyBorder="1" applyAlignment="1">
      <alignment horizontal="left" vertical="center" wrapText="1"/>
      <protection locked="0"/>
    </xf>
    <xf numFmtId="0" fontId="152" fillId="0" borderId="0" xfId="1" applyFont="1" applyAlignment="1">
      <alignment horizontal="right" vertical="center" wrapText="1"/>
      <protection locked="0"/>
    </xf>
    <xf numFmtId="0" fontId="153" fillId="0" borderId="9" xfId="1" applyFont="1" applyBorder="1" applyAlignment="1">
      <alignment vertical="top" wrapText="1"/>
      <protection locked="0"/>
    </xf>
    <xf numFmtId="0" fontId="154" fillId="0" borderId="10" xfId="1" applyFont="1" applyBorder="1" applyAlignment="1">
      <alignment vertical="top" wrapText="1"/>
      <protection locked="0"/>
    </xf>
    <xf numFmtId="49" fontId="157" fillId="0" borderId="0" xfId="1" applyNumberFormat="1" applyFont="1" applyAlignment="1" applyProtection="1"/>
    <xf numFmtId="0" fontId="158" fillId="0" borderId="0" xfId="1" applyFont="1" applyAlignment="1" applyProtection="1"/>
    <xf numFmtId="0" fontId="160" fillId="0" borderId="28" xfId="1" applyFont="1" applyBorder="1" applyAlignment="1">
      <alignment horizontal="center" vertical="center"/>
      <protection locked="0"/>
    </xf>
    <xf numFmtId="49" fontId="166" fillId="0" borderId="5" xfId="1" applyNumberFormat="1" applyFont="1" applyBorder="1" applyAlignment="1" applyProtection="1">
      <alignment horizontal="center" vertical="center"/>
    </xf>
    <xf numFmtId="0" fontId="167" fillId="0" borderId="5" xfId="1" applyFont="1" applyBorder="1" applyAlignment="1" applyProtection="1">
      <alignment horizontal="center" vertical="center"/>
    </xf>
    <xf numFmtId="0" fontId="171" fillId="0" borderId="5" xfId="1" applyFont="1" applyBorder="1" applyAlignment="1" applyProtection="1">
      <alignment horizontal="center" vertical="center" wrapText="1"/>
    </xf>
    <xf numFmtId="49" fontId="172" fillId="0" borderId="5" xfId="1" applyNumberFormat="1" applyFont="1" applyBorder="1" applyAlignment="1" applyProtection="1">
      <alignment vertical="center"/>
    </xf>
    <xf numFmtId="0" fontId="173" fillId="0" borderId="5" xfId="1" applyFont="1" applyBorder="1" applyAlignment="1" applyProtection="1">
      <alignment horizontal="left" vertical="center" wrapText="1"/>
    </xf>
    <xf numFmtId="49" fontId="174" fillId="0" borderId="25" xfId="1" applyNumberFormat="1" applyFont="1" applyBorder="1" applyAlignment="1" applyProtection="1"/>
    <xf numFmtId="0" fontId="175" fillId="0" borderId="25" xfId="1" applyFont="1" applyBorder="1" applyAlignment="1" applyProtection="1"/>
    <xf numFmtId="0" fontId="176" fillId="0" borderId="25" xfId="1" applyFont="1" applyBorder="1">
      <alignment vertical="top"/>
      <protection locked="0"/>
    </xf>
    <xf numFmtId="0" fontId="177" fillId="0" borderId="0" xfId="1" applyFont="1" applyAlignment="1" applyProtection="1">
      <alignment vertical="center"/>
    </xf>
    <xf numFmtId="0" fontId="178" fillId="0" borderId="29" xfId="1" applyFont="1" applyBorder="1" applyAlignment="1">
      <alignment horizontal="right" vertical="center"/>
      <protection locked="0"/>
    </xf>
    <xf numFmtId="0" fontId="181" fillId="0" borderId="5" xfId="1" applyFont="1" applyBorder="1" applyAlignment="1" applyProtection="1">
      <alignment horizontal="center" vertical="center" wrapText="1"/>
    </xf>
    <xf numFmtId="0" fontId="182" fillId="0" borderId="5" xfId="1" applyFont="1" applyBorder="1" applyAlignment="1" applyProtection="1">
      <alignment horizontal="center" vertical="center" wrapText="1"/>
    </xf>
    <xf numFmtId="0" fontId="183" fillId="0" borderId="5" xfId="1" applyFont="1" applyBorder="1" applyAlignment="1">
      <alignment horizontal="center" vertical="center"/>
      <protection locked="0"/>
    </xf>
    <xf numFmtId="0" fontId="184" fillId="0" borderId="5" xfId="1" applyFont="1" applyBorder="1" applyAlignment="1" applyProtection="1">
      <alignment horizontal="left" vertical="center" wrapText="1"/>
    </xf>
    <xf numFmtId="0" fontId="185" fillId="0" borderId="5" xfId="1" applyFont="1" applyBorder="1" applyAlignment="1" applyProtection="1">
      <alignment vertical="center" wrapText="1"/>
    </xf>
    <xf numFmtId="0" fontId="186" fillId="0" borderId="5" xfId="1" applyFont="1" applyBorder="1" applyAlignment="1" applyProtection="1">
      <alignment horizontal="center" vertical="center" wrapText="1"/>
    </xf>
    <xf numFmtId="0" fontId="190" fillId="0" borderId="29" xfId="1" applyFont="1" applyBorder="1" applyAlignment="1" applyProtection="1"/>
    <xf numFmtId="0" fontId="191" fillId="0" borderId="29" xfId="1" applyFont="1" applyBorder="1" applyAlignment="1" applyProtection="1">
      <alignment horizontal="right" vertical="center"/>
    </xf>
    <xf numFmtId="0" fontId="197" fillId="0" borderId="29" xfId="1" applyFont="1" applyBorder="1" applyAlignment="1">
      <alignment horizontal="right"/>
      <protection locked="0"/>
    </xf>
    <xf numFmtId="0" fontId="202" fillId="0" borderId="31" xfId="1" applyFont="1" applyBorder="1" applyAlignment="1" applyProtection="1">
      <alignment horizontal="center" vertical="center"/>
    </xf>
    <xf numFmtId="0" fontId="203" fillId="0" borderId="32" xfId="1" applyFont="1" applyBorder="1" applyAlignment="1" applyProtection="1">
      <alignment horizontal="center" vertical="center" wrapText="1"/>
    </xf>
    <xf numFmtId="0" fontId="204" fillId="0" borderId="33" xfId="1" applyFont="1" applyBorder="1" applyAlignment="1" applyProtection="1">
      <alignment horizontal="center" vertical="center" wrapText="1"/>
    </xf>
    <xf numFmtId="0" fontId="205" fillId="0" borderId="5" xfId="1" applyFont="1" applyBorder="1" applyAlignment="1" applyProtection="1">
      <alignment horizontal="center" vertical="center"/>
    </xf>
    <xf numFmtId="0" fontId="206" fillId="0" borderId="4" xfId="1" applyFont="1" applyBorder="1" applyAlignment="1" applyProtection="1">
      <alignment horizontal="center" vertical="center"/>
    </xf>
    <xf numFmtId="0" fontId="207" fillId="0" borderId="6" xfId="1" applyFont="1" applyBorder="1" applyAlignment="1">
      <alignment horizontal="center" vertical="center"/>
      <protection locked="0"/>
    </xf>
    <xf numFmtId="0" fontId="208" fillId="0" borderId="6" xfId="1" applyFont="1" applyBorder="1" applyAlignment="1" applyProtection="1">
      <alignment horizontal="center" vertical="center"/>
    </xf>
    <xf numFmtId="0" fontId="209" fillId="0" borderId="4" xfId="1" applyFont="1" applyBorder="1" applyAlignment="1">
      <alignment horizontal="right" vertical="center"/>
      <protection locked="0"/>
    </xf>
    <xf numFmtId="0" fontId="210" fillId="0" borderId="5" xfId="1" applyFont="1" applyBorder="1" applyAlignment="1">
      <alignment horizontal="right" vertical="center" wrapText="1"/>
      <protection locked="0"/>
    </xf>
    <xf numFmtId="0" fontId="211" fillId="0" borderId="5" xfId="1" applyFont="1" applyBorder="1" applyAlignment="1" applyProtection="1">
      <alignment horizontal="center" vertical="center" wrapText="1"/>
    </xf>
    <xf numFmtId="0" fontId="212" fillId="0" borderId="5" xfId="1" applyFont="1" applyBorder="1" applyAlignment="1">
      <alignment horizontal="center" vertical="center"/>
      <protection locked="0"/>
    </xf>
    <xf numFmtId="0" fontId="213" fillId="2" borderId="6" xfId="1" applyFont="1" applyFill="1" applyBorder="1" applyAlignment="1">
      <alignment horizontal="center" vertical="center" wrapText="1"/>
      <protection locked="0"/>
    </xf>
    <xf numFmtId="0" fontId="214" fillId="2" borderId="6" xfId="1" applyFont="1" applyFill="1" applyBorder="1" applyAlignment="1">
      <alignment horizontal="center" vertical="center" wrapText="1"/>
      <protection locked="0"/>
    </xf>
    <xf numFmtId="0" fontId="215" fillId="2" borderId="6" xfId="1" applyFont="1" applyFill="1" applyBorder="1" applyAlignment="1">
      <alignment horizontal="center" vertical="center" wrapText="1"/>
      <protection locked="0"/>
    </xf>
    <xf numFmtId="0" fontId="216" fillId="2" borderId="7" xfId="1" applyFont="1" applyFill="1" applyBorder="1" applyAlignment="1">
      <alignment horizontal="right" vertical="center"/>
      <protection locked="0"/>
    </xf>
    <xf numFmtId="0" fontId="217" fillId="2" borderId="7" xfId="1" applyFont="1" applyFill="1" applyBorder="1" applyAlignment="1">
      <alignment horizontal="right" vertical="center" wrapText="1"/>
      <protection locked="0"/>
    </xf>
    <xf numFmtId="0" fontId="218" fillId="2" borderId="7" xfId="1" applyFont="1" applyFill="1" applyBorder="1" applyAlignment="1">
      <alignment horizontal="right" vertical="center"/>
      <protection locked="0"/>
    </xf>
    <xf numFmtId="0" fontId="219" fillId="0" borderId="10" xfId="1" applyFont="1" applyBorder="1" applyAlignment="1">
      <alignment horizontal="left"/>
      <protection locked="0"/>
    </xf>
    <xf numFmtId="0" fontId="220" fillId="0" borderId="10" xfId="1" applyFont="1" applyBorder="1" applyAlignment="1" applyProtection="1">
      <alignment horizontal="left"/>
    </xf>
    <xf numFmtId="0" fontId="221" fillId="2" borderId="0" xfId="1" applyFont="1" applyFill="1" applyAlignment="1">
      <alignment horizontal="right" vertical="center"/>
      <protection locked="0"/>
    </xf>
    <xf numFmtId="0" fontId="231" fillId="0" borderId="5" xfId="1" applyFont="1" applyBorder="1" applyAlignment="1">
      <alignment horizontal="center" vertical="center"/>
      <protection locked="0"/>
    </xf>
    <xf numFmtId="0" fontId="232" fillId="0" borderId="0" xfId="1" applyFont="1" applyAlignment="1" applyProtection="1"/>
    <xf numFmtId="0" fontId="234" fillId="0" borderId="35" xfId="1" applyFont="1" applyBorder="1" applyAlignment="1" applyProtection="1"/>
    <xf numFmtId="0" fontId="235" fillId="0" borderId="0" xfId="1" applyFont="1" applyAlignment="1" applyProtection="1"/>
    <xf numFmtId="0" fontId="236" fillId="0" borderId="0" xfId="1" applyFont="1" applyAlignment="1" applyProtection="1">
      <alignment horizontal="right"/>
    </xf>
    <xf numFmtId="0" fontId="242" fillId="0" borderId="6" xfId="1" applyFont="1" applyBorder="1" applyAlignment="1" applyProtection="1">
      <alignment horizontal="center" vertical="center"/>
    </xf>
    <xf numFmtId="0" fontId="243" fillId="0" borderId="7" xfId="1" applyFont="1" applyBorder="1" applyAlignment="1" applyProtection="1">
      <alignment vertical="center"/>
    </xf>
    <xf numFmtId="0" fontId="244" fillId="0" borderId="7" xfId="1" applyFont="1" applyBorder="1" applyAlignment="1" applyProtection="1">
      <alignment horizontal="left" vertical="center"/>
    </xf>
    <xf numFmtId="0" fontId="245" fillId="0" borderId="7" xfId="1" applyFont="1" applyBorder="1" applyAlignment="1" applyProtection="1">
      <alignment horizontal="right" vertical="center"/>
    </xf>
    <xf numFmtId="0" fontId="246" fillId="0" borderId="6" xfId="1" applyFont="1" applyBorder="1" applyAlignment="1" applyProtection="1">
      <alignment horizontal="left" vertical="center" wrapText="1"/>
    </xf>
    <xf numFmtId="0" fontId="247" fillId="0" borderId="7" xfId="1" applyFont="1" applyBorder="1" applyAlignment="1" applyProtection="1">
      <alignment horizontal="left" vertical="center" wrapText="1"/>
    </xf>
    <xf numFmtId="0" fontId="248" fillId="0" borderId="25" xfId="1" applyFont="1" applyBorder="1" applyAlignment="1" applyProtection="1"/>
    <xf numFmtId="0" fontId="249" fillId="0" borderId="8" xfId="1" applyFont="1" applyBorder="1" applyProtection="1">
      <alignment vertical="top"/>
    </xf>
    <xf numFmtId="0" fontId="250" fillId="0" borderId="8" xfId="1" applyFont="1" applyBorder="1" applyAlignment="1" applyProtection="1">
      <alignment vertical="top" wrapText="1"/>
    </xf>
    <xf numFmtId="0" fontId="251" fillId="0" borderId="8" xfId="1" applyFont="1" applyBorder="1" applyProtection="1">
      <alignment vertical="top"/>
    </xf>
    <xf numFmtId="0" fontId="256" fillId="0" borderId="5" xfId="1" applyFont="1" applyBorder="1" applyAlignment="1">
      <alignment horizontal="center" vertical="center" wrapText="1"/>
      <protection locked="0"/>
    </xf>
    <xf numFmtId="0" fontId="257" fillId="0" borderId="5" xfId="1" applyFont="1" applyBorder="1" applyAlignment="1">
      <alignment vertical="top" wrapText="1"/>
      <protection locked="0"/>
    </xf>
    <xf numFmtId="0" fontId="258" fillId="0" borderId="0" xfId="1" applyFont="1" applyAlignment="1">
      <alignment vertical="top" wrapText="1"/>
      <protection locked="0"/>
    </xf>
    <xf numFmtId="0" fontId="259" fillId="0" borderId="0" xfId="1" applyFont="1" applyAlignment="1">
      <alignment horizontal="left" vertical="center" wrapText="1"/>
      <protection locked="0"/>
    </xf>
    <xf numFmtId="0" fontId="261" fillId="0" borderId="15" xfId="1" applyFont="1" applyBorder="1" applyAlignment="1">
      <alignment horizontal="center" vertical="center"/>
      <protection locked="0"/>
    </xf>
    <xf numFmtId="0" fontId="262" fillId="2" borderId="30" xfId="2" applyFont="1" applyFill="1" applyAlignment="1" applyProtection="1">
      <alignment horizontal="center" vertical="center"/>
    </xf>
    <xf numFmtId="0" fontId="263" fillId="2" borderId="30" xfId="2" applyFont="1" applyFill="1" applyAlignment="1" applyProtection="1">
      <alignment horizontal="right" vertical="center" wrapText="1"/>
    </xf>
    <xf numFmtId="0" fontId="264" fillId="0" borderId="30" xfId="2" applyFont="1" applyAlignment="1" applyProtection="1"/>
    <xf numFmtId="0" fontId="262" fillId="2" borderId="30" xfId="2" applyFont="1" applyFill="1" applyAlignment="1" applyProtection="1">
      <alignment horizontal="left" vertical="center"/>
    </xf>
    <xf numFmtId="0" fontId="265" fillId="2" borderId="25" xfId="2" applyFont="1" applyFill="1" applyBorder="1" applyAlignment="1" applyProtection="1">
      <alignment horizontal="center" vertical="center"/>
    </xf>
    <xf numFmtId="0" fontId="264" fillId="2" borderId="25" xfId="2" applyFont="1" applyFill="1" applyBorder="1" applyAlignment="1" applyProtection="1">
      <alignment horizontal="center" vertical="center"/>
    </xf>
    <xf numFmtId="49" fontId="264" fillId="0" borderId="25" xfId="2" applyNumberFormat="1" applyFont="1" applyBorder="1" applyAlignment="1" applyProtection="1">
      <alignment horizontal="center" vertical="center" wrapText="1"/>
    </xf>
    <xf numFmtId="49" fontId="264" fillId="0" borderId="25" xfId="2" applyNumberFormat="1" applyFont="1" applyBorder="1" applyAlignment="1" applyProtection="1">
      <alignment vertical="center" wrapText="1"/>
    </xf>
    <xf numFmtId="0" fontId="264" fillId="0" borderId="25" xfId="2" applyFont="1" applyBorder="1" applyAlignment="1" applyProtection="1">
      <alignment horizontal="center" vertical="center" wrapText="1"/>
    </xf>
    <xf numFmtId="0" fontId="264" fillId="0" borderId="25" xfId="2" applyFont="1" applyBorder="1" applyAlignment="1" applyProtection="1">
      <alignment vertical="center" wrapText="1"/>
    </xf>
    <xf numFmtId="49" fontId="264" fillId="0" borderId="12" xfId="2" applyNumberFormat="1" applyFont="1" applyBorder="1" applyAlignment="1" applyProtection="1">
      <alignment horizontal="center" vertical="center" wrapText="1"/>
    </xf>
    <xf numFmtId="178" fontId="267" fillId="2" borderId="26" xfId="2" applyNumberFormat="1" applyFont="1" applyFill="1" applyBorder="1" applyAlignment="1">
      <alignment horizontal="right" vertical="center"/>
      <protection locked="0"/>
    </xf>
    <xf numFmtId="178" fontId="267" fillId="2" borderId="32" xfId="2" applyNumberFormat="1" applyFont="1" applyFill="1" applyBorder="1" applyAlignment="1">
      <alignment horizontal="right" vertical="center"/>
      <protection locked="0"/>
    </xf>
    <xf numFmtId="0" fontId="263" fillId="2" borderId="25" xfId="2" applyFont="1" applyFill="1" applyBorder="1" applyAlignment="1">
      <alignment horizontal="right" vertical="center"/>
      <protection locked="0"/>
    </xf>
    <xf numFmtId="178" fontId="267" fillId="2" borderId="41" xfId="2" applyNumberFormat="1" applyFont="1" applyFill="1" applyBorder="1" applyAlignment="1">
      <alignment horizontal="right" vertical="center"/>
      <protection locked="0"/>
    </xf>
    <xf numFmtId="178" fontId="267" fillId="2" borderId="40" xfId="2" applyNumberFormat="1" applyFont="1" applyFill="1" applyBorder="1" applyAlignment="1">
      <alignment horizontal="right" vertical="center"/>
      <protection locked="0"/>
    </xf>
    <xf numFmtId="0" fontId="263" fillId="2" borderId="26" xfId="2" applyFont="1" applyFill="1" applyBorder="1" applyAlignment="1">
      <alignment horizontal="right" vertical="center"/>
      <protection locked="0"/>
    </xf>
    <xf numFmtId="178" fontId="267" fillId="2" borderId="36" xfId="2" applyNumberFormat="1" applyFont="1" applyFill="1" applyBorder="1" applyAlignment="1">
      <alignment horizontal="right" vertical="center" wrapText="1"/>
      <protection locked="0"/>
    </xf>
    <xf numFmtId="178" fontId="267" fillId="2" borderId="32" xfId="2" applyNumberFormat="1" applyFont="1" applyFill="1" applyBorder="1" applyAlignment="1">
      <alignment horizontal="right" vertical="center" wrapText="1"/>
      <protection locked="0"/>
    </xf>
    <xf numFmtId="178" fontId="263" fillId="2" borderId="32" xfId="2" applyNumberFormat="1" applyFont="1" applyFill="1" applyBorder="1" applyAlignment="1">
      <alignment horizontal="right" vertical="center" wrapText="1"/>
      <protection locked="0"/>
    </xf>
    <xf numFmtId="178" fontId="267" fillId="2" borderId="40" xfId="2" applyNumberFormat="1" applyFont="1" applyFill="1" applyBorder="1" applyAlignment="1">
      <alignment horizontal="right" vertical="center" wrapText="1"/>
      <protection locked="0"/>
    </xf>
    <xf numFmtId="178" fontId="263" fillId="2" borderId="40" xfId="2" applyNumberFormat="1" applyFont="1" applyFill="1" applyBorder="1" applyAlignment="1">
      <alignment horizontal="right" vertical="center" wrapText="1"/>
      <protection locked="0"/>
    </xf>
    <xf numFmtId="49" fontId="267" fillId="0" borderId="32" xfId="2" applyNumberFormat="1" applyFont="1" applyBorder="1" applyAlignment="1">
      <alignment horizontal="center" vertical="center"/>
      <protection locked="0"/>
    </xf>
    <xf numFmtId="49" fontId="267" fillId="0" borderId="32" xfId="2" applyNumberFormat="1" applyFont="1" applyBorder="1" applyAlignment="1">
      <alignment horizontal="center" vertical="center" wrapText="1"/>
      <protection locked="0"/>
    </xf>
    <xf numFmtId="0" fontId="263" fillId="2" borderId="40" xfId="2" applyFont="1" applyFill="1" applyBorder="1" applyAlignment="1">
      <alignment horizontal="left" vertical="center" wrapText="1"/>
      <protection locked="0"/>
    </xf>
    <xf numFmtId="49" fontId="263" fillId="0" borderId="40" xfId="2" applyNumberFormat="1" applyFont="1" applyBorder="1" applyAlignment="1">
      <alignment horizontal="left" vertical="center" wrapText="1"/>
      <protection locked="0"/>
    </xf>
    <xf numFmtId="0" fontId="263" fillId="0" borderId="40" xfId="2" applyFont="1" applyBorder="1" applyAlignment="1">
      <alignment horizontal="left" vertical="center" wrapText="1"/>
      <protection locked="0"/>
    </xf>
    <xf numFmtId="0" fontId="263" fillId="0" borderId="40" xfId="2" applyFont="1" applyBorder="1" applyAlignment="1" applyProtection="1">
      <alignment horizontal="left" vertical="center" wrapText="1"/>
    </xf>
    <xf numFmtId="0" fontId="269" fillId="0" borderId="40" xfId="2" applyFont="1" applyBorder="1" applyAlignment="1" applyProtection="1">
      <alignment horizontal="left" vertical="center"/>
    </xf>
    <xf numFmtId="0" fontId="263" fillId="0" borderId="40" xfId="2" applyFont="1" applyBorder="1" applyAlignment="1" applyProtection="1">
      <alignment horizontal="left" vertical="center"/>
    </xf>
    <xf numFmtId="0" fontId="264" fillId="0" borderId="40" xfId="2" applyFont="1" applyBorder="1" applyAlignment="1" applyProtection="1">
      <alignment horizontal="left" vertical="center"/>
    </xf>
    <xf numFmtId="0" fontId="269" fillId="0" borderId="40" xfId="2" applyFont="1" applyBorder="1" applyAlignment="1" applyProtection="1">
      <alignment horizontal="left" vertical="center" wrapText="1"/>
    </xf>
    <xf numFmtId="0" fontId="265" fillId="0" borderId="40" xfId="2" applyFont="1" applyBorder="1" applyAlignment="1" applyProtection="1">
      <alignment horizontal="left" vertical="center" wrapText="1"/>
    </xf>
    <xf numFmtId="178" fontId="265" fillId="2" borderId="40" xfId="2" applyNumberFormat="1" applyFont="1" applyFill="1" applyBorder="1" applyAlignment="1">
      <alignment horizontal="center" vertical="center"/>
      <protection locked="0"/>
    </xf>
    <xf numFmtId="179" fontId="265" fillId="0" borderId="40" xfId="3" applyNumberFormat="1" applyFont="1" applyFill="1" applyBorder="1" applyAlignment="1" applyProtection="1">
      <alignment horizontal="center" vertical="center"/>
    </xf>
    <xf numFmtId="0" fontId="265" fillId="0" borderId="40" xfId="2" applyFont="1" applyBorder="1" applyAlignment="1" applyProtection="1">
      <alignment horizontal="center" vertical="center"/>
    </xf>
    <xf numFmtId="0" fontId="264" fillId="0" borderId="40" xfId="2" applyFont="1" applyBorder="1" applyAlignment="1" applyProtection="1">
      <alignment horizontal="left" vertical="center" wrapText="1"/>
    </xf>
    <xf numFmtId="0" fontId="265" fillId="0" borderId="40" xfId="2" applyFont="1" applyBorder="1" applyAlignment="1" applyProtection="1">
      <alignment horizontal="left" vertical="center"/>
    </xf>
    <xf numFmtId="0" fontId="264" fillId="0" borderId="40" xfId="2" applyFont="1" applyBorder="1" applyAlignment="1" applyProtection="1"/>
    <xf numFmtId="0" fontId="264" fillId="0" borderId="40" xfId="2" applyFont="1" applyBorder="1" applyAlignment="1" applyProtection="1">
      <alignment wrapText="1"/>
    </xf>
    <xf numFmtId="0" fontId="264" fillId="0" borderId="30" xfId="2" applyFont="1" applyAlignment="1" applyProtection="1">
      <alignment wrapText="1"/>
    </xf>
    <xf numFmtId="0" fontId="1" fillId="0" borderId="30" xfId="1" applyFont="1" applyBorder="1">
      <alignment vertical="top"/>
      <protection locked="0"/>
    </xf>
    <xf numFmtId="0" fontId="261" fillId="0" borderId="27" xfId="1" applyFont="1" applyBorder="1" applyAlignment="1">
      <alignment horizontal="center" vertical="center"/>
      <protection locked="0"/>
    </xf>
    <xf numFmtId="0" fontId="263" fillId="2" borderId="23" xfId="1" applyFont="1" applyFill="1" applyBorder="1" applyAlignment="1">
      <alignment horizontal="left" vertical="center"/>
      <protection locked="0"/>
    </xf>
    <xf numFmtId="0" fontId="261" fillId="0" borderId="27" xfId="1" applyFont="1" applyBorder="1" applyAlignment="1">
      <alignment horizontal="left" vertical="center"/>
      <protection locked="0"/>
    </xf>
    <xf numFmtId="179" fontId="261" fillId="0" borderId="27" xfId="4" applyNumberFormat="1" applyFont="1" applyFill="1" applyBorder="1" applyAlignment="1" applyProtection="1">
      <alignment horizontal="center" vertical="center"/>
      <protection locked="0"/>
    </xf>
    <xf numFmtId="4" fontId="17" fillId="0" borderId="27" xfId="1" applyNumberFormat="1" applyFont="1" applyBorder="1" applyAlignment="1">
      <alignment horizontal="right" vertical="center"/>
      <protection locked="0"/>
    </xf>
    <xf numFmtId="0" fontId="153" fillId="0" borderId="36" xfId="1" applyFont="1" applyBorder="1" applyAlignment="1">
      <alignment vertical="top" wrapText="1"/>
      <protection locked="0"/>
    </xf>
    <xf numFmtId="0" fontId="154" fillId="0" borderId="45" xfId="1" applyFont="1" applyBorder="1" applyAlignment="1">
      <alignment vertical="top" wrapText="1"/>
      <protection locked="0"/>
    </xf>
    <xf numFmtId="4" fontId="17" fillId="0" borderId="45" xfId="1" applyNumberFormat="1" applyFont="1" applyBorder="1" applyAlignment="1">
      <alignment horizontal="right" vertical="center"/>
      <protection locked="0"/>
    </xf>
    <xf numFmtId="4" fontId="17" fillId="0" borderId="40" xfId="1" applyNumberFormat="1" applyFont="1" applyBorder="1" applyAlignment="1">
      <alignment horizontal="right" vertical="center"/>
      <protection locked="0"/>
    </xf>
    <xf numFmtId="0" fontId="261" fillId="0" borderId="40" xfId="1" applyFont="1" applyBorder="1" applyAlignment="1">
      <alignment vertical="top" wrapText="1"/>
      <protection locked="0"/>
    </xf>
    <xf numFmtId="0" fontId="153" fillId="0" borderId="40" xfId="1" applyFont="1" applyBorder="1" applyAlignment="1">
      <alignment horizontal="left" vertical="top" wrapText="1"/>
      <protection locked="0"/>
    </xf>
    <xf numFmtId="0" fontId="151" fillId="2" borderId="32" xfId="1" applyFont="1" applyFill="1" applyBorder="1" applyAlignment="1">
      <alignment horizontal="left" vertical="center" wrapText="1"/>
      <protection locked="0"/>
    </xf>
    <xf numFmtId="0" fontId="132" fillId="2" borderId="32" xfId="1" applyFont="1" applyFill="1" applyBorder="1" applyAlignment="1">
      <alignment horizontal="left" vertical="center"/>
      <protection locked="0"/>
    </xf>
    <xf numFmtId="4" fontId="148" fillId="0" borderId="32" xfId="1" applyNumberFormat="1" applyFont="1" applyBorder="1" applyAlignment="1">
      <alignment vertical="center"/>
      <protection locked="0"/>
    </xf>
    <xf numFmtId="0" fontId="149" fillId="0" borderId="32" xfId="1" applyFont="1" applyBorder="1" applyAlignment="1">
      <alignment vertical="center"/>
      <protection locked="0"/>
    </xf>
    <xf numFmtId="0" fontId="133" fillId="0" borderId="32" xfId="1" applyFont="1" applyBorder="1" applyAlignment="1" applyProtection="1"/>
    <xf numFmtId="0" fontId="2" fillId="0" borderId="40" xfId="1" applyFont="1" applyBorder="1" applyAlignment="1" applyProtection="1"/>
    <xf numFmtId="0" fontId="41" fillId="0" borderId="40" xfId="1" applyFont="1" applyBorder="1">
      <alignment vertical="top"/>
      <protection locked="0"/>
    </xf>
    <xf numFmtId="0" fontId="151" fillId="2" borderId="40" xfId="1" applyFont="1" applyFill="1" applyBorder="1" applyAlignment="1">
      <alignment horizontal="left" vertical="center" wrapText="1"/>
      <protection locked="0"/>
    </xf>
    <xf numFmtId="0" fontId="132" fillId="2" borderId="40" xfId="1" applyFont="1" applyFill="1" applyBorder="1" applyAlignment="1">
      <alignment horizontal="left" vertical="center"/>
      <protection locked="0"/>
    </xf>
    <xf numFmtId="49" fontId="261" fillId="0" borderId="40" xfId="1" applyNumberFormat="1" applyFont="1" applyBorder="1" applyAlignment="1" applyProtection="1">
      <alignment vertical="center" wrapText="1"/>
    </xf>
    <xf numFmtId="0" fontId="274" fillId="4" borderId="49" xfId="0" applyFont="1" applyFill="1" applyBorder="1" applyAlignment="1" applyProtection="1">
      <alignment horizontal="left" vertical="center" wrapText="1"/>
    </xf>
    <xf numFmtId="0" fontId="2" fillId="0" borderId="46" xfId="1" applyFont="1" applyBorder="1" applyAlignment="1" applyProtection="1"/>
    <xf numFmtId="0" fontId="263" fillId="2" borderId="40" xfId="1" applyFont="1" applyFill="1" applyBorder="1" applyAlignment="1">
      <alignment horizontal="left" vertical="center" wrapText="1"/>
      <protection locked="0"/>
    </xf>
    <xf numFmtId="0" fontId="263" fillId="2" borderId="40" xfId="1" applyFont="1" applyFill="1" applyBorder="1" applyAlignment="1">
      <alignment horizontal="left" vertical="center"/>
      <protection locked="0"/>
    </xf>
    <xf numFmtId="0" fontId="275" fillId="0" borderId="40" xfId="1" applyFont="1" applyBorder="1" applyAlignment="1" applyProtection="1"/>
    <xf numFmtId="0" fontId="261" fillId="0" borderId="40" xfId="1" applyFont="1" applyBorder="1">
      <alignment vertical="top"/>
      <protection locked="0"/>
    </xf>
    <xf numFmtId="0" fontId="261" fillId="0" borderId="40" xfId="1" applyFont="1" applyBorder="1" applyAlignment="1" applyProtection="1"/>
    <xf numFmtId="0" fontId="261" fillId="0" borderId="40" xfId="1" applyFont="1" applyBorder="1" applyAlignment="1" applyProtection="1">
      <alignment vertical="center"/>
    </xf>
    <xf numFmtId="0" fontId="263" fillId="2" borderId="30" xfId="1" applyFont="1" applyFill="1" applyBorder="1" applyAlignment="1">
      <alignment horizontal="left" vertical="center" wrapText="1"/>
      <protection locked="0"/>
    </xf>
    <xf numFmtId="0" fontId="151" fillId="2" borderId="30" xfId="1" applyFont="1" applyFill="1" applyBorder="1" applyAlignment="1">
      <alignment horizontal="left" vertical="center" wrapText="1"/>
      <protection locked="0"/>
    </xf>
    <xf numFmtId="0" fontId="275" fillId="0" borderId="30" xfId="1" applyFont="1" applyBorder="1" applyAlignment="1" applyProtection="1"/>
    <xf numFmtId="0" fontId="261" fillId="0" borderId="30" xfId="1" applyFont="1" applyBorder="1">
      <alignment vertical="top"/>
      <protection locked="0"/>
    </xf>
    <xf numFmtId="0" fontId="151" fillId="2" borderId="37" xfId="1" applyFont="1" applyFill="1" applyBorder="1" applyAlignment="1">
      <alignment horizontal="left" vertical="center" wrapText="1"/>
      <protection locked="0"/>
    </xf>
    <xf numFmtId="4" fontId="148" fillId="0" borderId="40" xfId="1" applyNumberFormat="1" applyFont="1" applyBorder="1" applyAlignment="1">
      <alignment vertical="center"/>
      <protection locked="0"/>
    </xf>
    <xf numFmtId="0" fontId="149" fillId="0" borderId="40" xfId="1" applyFont="1" applyBorder="1" applyAlignment="1">
      <alignment vertical="center"/>
      <protection locked="0"/>
    </xf>
    <xf numFmtId="0" fontId="133" fillId="0" borderId="40" xfId="1" applyFont="1" applyBorder="1" applyAlignment="1" applyProtection="1"/>
    <xf numFmtId="0" fontId="274" fillId="4" borderId="40" xfId="0" applyFont="1" applyFill="1" applyBorder="1" applyAlignment="1" applyProtection="1">
      <alignment horizontal="left" vertical="center" wrapText="1"/>
    </xf>
    <xf numFmtId="0" fontId="171" fillId="0" borderId="25" xfId="1" applyFont="1" applyBorder="1" applyAlignment="1" applyProtection="1">
      <alignment horizontal="center" vertical="center" wrapText="1"/>
    </xf>
    <xf numFmtId="4" fontId="58" fillId="2" borderId="25" xfId="1" applyNumberFormat="1" applyFont="1" applyFill="1" applyBorder="1" applyAlignment="1">
      <alignment horizontal="right" vertical="center"/>
      <protection locked="0"/>
    </xf>
    <xf numFmtId="0" fontId="173" fillId="0" borderId="25" xfId="1" applyFont="1" applyBorder="1" applyAlignment="1" applyProtection="1">
      <alignment horizontal="left" vertical="center" wrapText="1"/>
    </xf>
    <xf numFmtId="49" fontId="261" fillId="0" borderId="5" xfId="1" applyNumberFormat="1" applyFont="1" applyBorder="1" applyAlignment="1" applyProtection="1">
      <alignment vertical="center"/>
    </xf>
    <xf numFmtId="0" fontId="171" fillId="0" borderId="11" xfId="1" applyFont="1" applyBorder="1" applyAlignment="1" applyProtection="1">
      <alignment horizontal="center" vertical="center" wrapText="1"/>
    </xf>
    <xf numFmtId="4" fontId="58" fillId="2" borderId="12" xfId="1" applyNumberFormat="1" applyFont="1" applyFill="1" applyBorder="1" applyAlignment="1">
      <alignment horizontal="right" vertical="center"/>
      <protection locked="0"/>
    </xf>
    <xf numFmtId="0" fontId="171" fillId="0" borderId="32" xfId="1" applyFont="1" applyBorder="1" applyAlignment="1" applyProtection="1">
      <alignment horizontal="center" vertical="center" wrapText="1"/>
    </xf>
    <xf numFmtId="49" fontId="172" fillId="0" borderId="32" xfId="1" applyNumberFormat="1" applyFont="1" applyBorder="1" applyAlignment="1" applyProtection="1">
      <alignment vertical="center"/>
    </xf>
    <xf numFmtId="49" fontId="172" fillId="0" borderId="23" xfId="1" applyNumberFormat="1" applyFont="1" applyBorder="1" applyAlignment="1" applyProtection="1">
      <alignment vertical="center"/>
    </xf>
    <xf numFmtId="49" fontId="172" fillId="0" borderId="40" xfId="1" applyNumberFormat="1" applyFont="1" applyBorder="1" applyAlignment="1" applyProtection="1">
      <alignment vertical="center"/>
    </xf>
    <xf numFmtId="49" fontId="172" fillId="0" borderId="5" xfId="1" applyNumberFormat="1" applyFont="1" applyBorder="1" applyAlignment="1" applyProtection="1">
      <alignment horizontal="center" vertical="center"/>
    </xf>
    <xf numFmtId="0" fontId="171" fillId="0" borderId="42" xfId="1" applyFont="1" applyBorder="1" applyAlignment="1" applyProtection="1">
      <alignment horizontal="center" vertical="center" wrapText="1"/>
    </xf>
    <xf numFmtId="49" fontId="172" fillId="0" borderId="39" xfId="1" applyNumberFormat="1" applyFont="1" applyBorder="1" applyAlignment="1" applyProtection="1">
      <alignment horizontal="center" vertical="center"/>
    </xf>
    <xf numFmtId="49" fontId="172" fillId="0" borderId="11" xfId="1" applyNumberFormat="1" applyFont="1" applyBorder="1" applyAlignment="1" applyProtection="1">
      <alignment horizontal="center" vertical="center"/>
    </xf>
    <xf numFmtId="4" fontId="263" fillId="2" borderId="5" xfId="1" applyNumberFormat="1" applyFont="1" applyFill="1" applyBorder="1" applyAlignment="1">
      <alignment horizontal="right" vertical="center"/>
      <protection locked="0"/>
    </xf>
    <xf numFmtId="0" fontId="84" fillId="0" borderId="23" xfId="1" applyFont="1" applyBorder="1" applyAlignment="1">
      <alignment horizontal="left" vertical="center" wrapText="1"/>
      <protection locked="0"/>
    </xf>
    <xf numFmtId="0" fontId="85" fillId="0" borderId="27" xfId="1" applyFont="1" applyBorder="1" applyAlignment="1">
      <alignment horizontal="left" vertical="center" wrapText="1"/>
      <protection locked="0"/>
    </xf>
    <xf numFmtId="0" fontId="261" fillId="0" borderId="27" xfId="1" applyFont="1" applyBorder="1" applyAlignment="1">
      <alignment horizontal="left" vertical="center" wrapText="1"/>
      <protection locked="0"/>
    </xf>
    <xf numFmtId="0" fontId="84" fillId="0" borderId="36" xfId="1" applyFont="1" applyBorder="1" applyAlignment="1">
      <alignment horizontal="left" vertical="center" wrapText="1"/>
      <protection locked="0"/>
    </xf>
    <xf numFmtId="0" fontId="85" fillId="0" borderId="45" xfId="1" applyFont="1" applyBorder="1" applyAlignment="1">
      <alignment horizontal="left" vertical="center" wrapText="1"/>
      <protection locked="0"/>
    </xf>
    <xf numFmtId="0" fontId="84" fillId="0" borderId="40" xfId="1" applyFont="1" applyBorder="1" applyAlignment="1">
      <alignment horizontal="left" vertical="center" wrapText="1"/>
      <protection locked="0"/>
    </xf>
    <xf numFmtId="0" fontId="261" fillId="0" borderId="40" xfId="1" applyFont="1" applyBorder="1" applyAlignment="1">
      <alignment horizontal="left" vertical="center" wrapText="1"/>
      <protection locked="0"/>
    </xf>
    <xf numFmtId="0" fontId="28" fillId="0" borderId="23" xfId="1" applyFont="1" applyBorder="1" applyAlignment="1" applyProtection="1">
      <alignment horizontal="center" vertical="center"/>
    </xf>
    <xf numFmtId="0" fontId="31" fillId="0" borderId="23" xfId="1" applyFont="1" applyBorder="1" applyAlignment="1" applyProtection="1">
      <alignment horizontal="right" vertical="center"/>
    </xf>
    <xf numFmtId="4" fontId="15" fillId="0" borderId="23" xfId="1" applyNumberFormat="1" applyFont="1" applyBorder="1" applyAlignment="1">
      <alignment horizontal="right" vertical="center"/>
      <protection locked="0"/>
    </xf>
    <xf numFmtId="0" fontId="263" fillId="0" borderId="8" xfId="1" applyFont="1" applyBorder="1" applyAlignment="1" applyProtection="1">
      <alignment horizontal="left" vertical="center" wrapText="1"/>
    </xf>
    <xf numFmtId="0" fontId="60" fillId="2" borderId="25" xfId="1" applyFont="1" applyFill="1" applyBorder="1" applyAlignment="1">
      <alignment horizontal="left" vertical="center" wrapText="1"/>
      <protection locked="0"/>
    </xf>
    <xf numFmtId="4" fontId="61" fillId="0" borderId="23" xfId="1" applyNumberFormat="1" applyFont="1" applyBorder="1" applyAlignment="1" applyProtection="1">
      <alignment horizontal="right" vertical="center"/>
    </xf>
    <xf numFmtId="4" fontId="58" fillId="0" borderId="25" xfId="1" applyNumberFormat="1" applyFont="1" applyBorder="1" applyAlignment="1">
      <alignment horizontal="right" vertical="center"/>
      <protection locked="0"/>
    </xf>
    <xf numFmtId="0" fontId="60" fillId="2" borderId="32" xfId="1" applyFont="1" applyFill="1" applyBorder="1" applyAlignment="1">
      <alignment horizontal="left" vertical="center" wrapText="1"/>
      <protection locked="0"/>
    </xf>
    <xf numFmtId="4" fontId="58" fillId="2" borderId="32" xfId="1" applyNumberFormat="1" applyFont="1" applyFill="1" applyBorder="1" applyAlignment="1">
      <alignment horizontal="right" vertical="center"/>
      <protection locked="0"/>
    </xf>
    <xf numFmtId="4" fontId="61" fillId="0" borderId="36" xfId="1" applyNumberFormat="1" applyFont="1" applyBorder="1" applyAlignment="1" applyProtection="1">
      <alignment horizontal="right" vertical="center"/>
    </xf>
    <xf numFmtId="4" fontId="41" fillId="0" borderId="40" xfId="1" applyNumberFormat="1" applyFont="1" applyBorder="1">
      <alignment vertical="top"/>
      <protection locked="0"/>
    </xf>
    <xf numFmtId="4" fontId="58" fillId="0" borderId="32" xfId="1" applyNumberFormat="1" applyFont="1" applyBorder="1" applyAlignment="1">
      <alignment horizontal="right" vertical="center"/>
      <protection locked="0"/>
    </xf>
    <xf numFmtId="4" fontId="263" fillId="0" borderId="10" xfId="1" applyNumberFormat="1" applyFont="1" applyBorder="1" applyAlignment="1" applyProtection="1">
      <alignment horizontal="right" vertical="center"/>
    </xf>
    <xf numFmtId="0" fontId="22" fillId="0" borderId="23" xfId="1" applyFont="1" applyBorder="1" applyAlignment="1" applyProtection="1">
      <alignment horizontal="center" vertical="center"/>
    </xf>
    <xf numFmtId="0" fontId="23" fillId="0" borderId="27" xfId="1" applyFont="1" applyBorder="1" applyAlignment="1" applyProtection="1">
      <alignment horizontal="right" vertical="center"/>
    </xf>
    <xf numFmtId="0" fontId="273" fillId="0" borderId="0" xfId="1" applyFont="1" applyAlignment="1" applyProtection="1">
      <alignment vertical="center"/>
    </xf>
    <xf numFmtId="0" fontId="272" fillId="0" borderId="0" xfId="1" applyFont="1" applyAlignment="1" applyProtection="1"/>
    <xf numFmtId="180" fontId="277" fillId="0" borderId="40" xfId="0" applyNumberFormat="1" applyFont="1" applyBorder="1" applyAlignment="1" applyProtection="1">
      <alignment horizontal="right" vertical="center" shrinkToFit="1"/>
    </xf>
    <xf numFmtId="4" fontId="273" fillId="5" borderId="27" xfId="0" applyNumberFormat="1" applyFont="1" applyFill="1" applyBorder="1" applyAlignment="1" applyProtection="1">
      <alignment horizontal="right" vertical="center"/>
    </xf>
    <xf numFmtId="0" fontId="60" fillId="0" borderId="5" xfId="1" applyFont="1" applyBorder="1" applyAlignment="1">
      <alignment horizontal="left" vertical="center" wrapText="1"/>
      <protection locked="0"/>
    </xf>
    <xf numFmtId="4" fontId="58" fillId="0" borderId="5" xfId="1" applyNumberFormat="1" applyFont="1" applyBorder="1" applyAlignment="1">
      <alignment horizontal="right" vertical="center"/>
      <protection locked="0"/>
    </xf>
    <xf numFmtId="0" fontId="263" fillId="0" borderId="23" xfId="1" applyFont="1" applyBorder="1" applyAlignment="1">
      <alignment horizontal="left" vertical="center"/>
      <protection locked="0"/>
    </xf>
    <xf numFmtId="4" fontId="58" fillId="0" borderId="40" xfId="1" applyNumberFormat="1" applyFont="1" applyBorder="1" applyAlignment="1">
      <alignment horizontal="right" vertical="center"/>
      <protection locked="0"/>
    </xf>
    <xf numFmtId="0" fontId="5" fillId="2" borderId="5" xfId="1" applyFont="1" applyFill="1" applyBorder="1" applyAlignment="1">
      <alignment horizontal="left" vertical="center"/>
      <protection locked="0"/>
    </xf>
    <xf numFmtId="0" fontId="5" fillId="2" borderId="40" xfId="1" applyFont="1" applyFill="1" applyBorder="1" applyAlignment="1">
      <alignment horizontal="left" vertical="center"/>
      <protection locked="0"/>
    </xf>
    <xf numFmtId="0" fontId="5" fillId="2" borderId="5" xfId="1" applyFont="1" applyFill="1" applyBorder="1" applyAlignment="1">
      <alignment horizontal="left" vertical="center" wrapText="1"/>
      <protection locked="0"/>
    </xf>
    <xf numFmtId="0" fontId="5" fillId="0" borderId="5" xfId="1" applyFont="1" applyBorder="1" applyAlignment="1" applyProtection="1">
      <alignment horizontal="left" vertical="center" wrapText="1"/>
    </xf>
    <xf numFmtId="0" fontId="4" fillId="2" borderId="0" xfId="1" applyFont="1" applyFill="1" applyAlignment="1">
      <alignment horizontal="center" vertical="center" wrapText="1"/>
      <protection locked="0"/>
    </xf>
    <xf numFmtId="0" fontId="2" fillId="0" borderId="0" xfId="1" applyFont="1" applyAlignment="1" applyProtection="1"/>
    <xf numFmtId="0" fontId="7" fillId="0" borderId="1" xfId="1" applyFont="1" applyBorder="1" applyAlignment="1">
      <alignment horizontal="center" vertical="center" wrapText="1"/>
      <protection locked="0"/>
    </xf>
    <xf numFmtId="0" fontId="8" fillId="0" borderId="2" xfId="1" applyFont="1" applyBorder="1" applyAlignment="1">
      <alignment vertical="top" wrapText="1"/>
      <protection locked="0"/>
    </xf>
    <xf numFmtId="0" fontId="9" fillId="0" borderId="3" xfId="1" applyFont="1" applyBorder="1" applyAlignment="1">
      <alignment vertical="top" wrapText="1"/>
      <protection locked="0"/>
    </xf>
    <xf numFmtId="0" fontId="36" fillId="0" borderId="11" xfId="1" applyFont="1" applyBorder="1" applyAlignment="1">
      <alignment horizontal="center" vertical="center" wrapText="1"/>
      <protection locked="0"/>
    </xf>
    <xf numFmtId="0" fontId="37" fillId="0" borderId="12" xfId="1" applyFont="1" applyBorder="1" applyAlignment="1">
      <alignment vertical="top" wrapText="1"/>
      <protection locked="0"/>
    </xf>
    <xf numFmtId="0" fontId="42" fillId="2" borderId="0" xfId="1" applyFont="1" applyFill="1" applyAlignment="1">
      <alignment horizontal="right" vertical="center" wrapText="1"/>
      <protection locked="0"/>
    </xf>
    <xf numFmtId="0" fontId="41" fillId="0" borderId="0" xfId="1" applyFont="1">
      <alignment vertical="top"/>
      <protection locked="0"/>
    </xf>
    <xf numFmtId="0" fontId="43" fillId="2" borderId="0" xfId="1" applyFont="1" applyFill="1" applyAlignment="1">
      <alignment horizontal="left" vertical="center" wrapText="1"/>
      <protection locked="0"/>
    </xf>
    <xf numFmtId="0" fontId="56" fillId="2" borderId="1" xfId="1" applyFont="1" applyFill="1" applyBorder="1" applyAlignment="1" applyProtection="1">
      <alignment horizontal="center" vertical="center"/>
    </xf>
    <xf numFmtId="0" fontId="57" fillId="2" borderId="3" xfId="1" applyFont="1" applyFill="1" applyBorder="1" applyAlignment="1" applyProtection="1">
      <alignment horizontal="center" vertical="center"/>
    </xf>
    <xf numFmtId="0" fontId="45" fillId="2" borderId="13" xfId="1" applyFont="1" applyFill="1" applyBorder="1" applyAlignment="1">
      <alignment horizontal="center" vertical="center" wrapText="1"/>
      <protection locked="0"/>
    </xf>
    <xf numFmtId="0" fontId="50" fillId="2" borderId="14" xfId="1" applyFont="1" applyFill="1" applyBorder="1" applyAlignment="1" applyProtection="1">
      <alignment horizontal="center" vertical="center"/>
    </xf>
    <xf numFmtId="0" fontId="51" fillId="2" borderId="14" xfId="1" applyFont="1" applyFill="1" applyBorder="1" applyAlignment="1" applyProtection="1">
      <alignment horizontal="center" vertical="center"/>
    </xf>
    <xf numFmtId="0" fontId="46" fillId="0" borderId="2" xfId="1" applyFont="1" applyBorder="1" applyAlignment="1">
      <alignment horizontal="center" vertical="center"/>
      <protection locked="0"/>
    </xf>
    <xf numFmtId="0" fontId="47" fillId="0" borderId="3" xfId="1" applyFont="1" applyBorder="1" applyAlignment="1">
      <alignment horizontal="center" vertical="center"/>
      <protection locked="0"/>
    </xf>
    <xf numFmtId="0" fontId="48" fillId="0" borderId="1" xfId="1" applyFont="1" applyBorder="1" applyAlignment="1">
      <alignment horizontal="center" vertical="center"/>
      <protection locked="0"/>
    </xf>
    <xf numFmtId="0" fontId="49" fillId="0" borderId="3" xfId="1" applyFont="1" applyBorder="1" applyAlignment="1">
      <alignment horizontal="center" vertical="center" wrapText="1"/>
      <protection locked="0"/>
    </xf>
    <xf numFmtId="0" fontId="44" fillId="2" borderId="0" xfId="1" applyFont="1" applyFill="1" applyAlignment="1">
      <alignment horizontal="right" vertical="center" wrapText="1"/>
      <protection locked="0"/>
    </xf>
    <xf numFmtId="0" fontId="5" fillId="2" borderId="0" xfId="1" applyFont="1" applyFill="1" applyAlignment="1">
      <alignment horizontal="left" vertical="center" wrapText="1"/>
      <protection locked="0"/>
    </xf>
    <xf numFmtId="0" fontId="63" fillId="0" borderId="0" xfId="1" applyFont="1" applyAlignment="1" applyProtection="1">
      <alignment horizontal="left" vertical="center"/>
    </xf>
    <xf numFmtId="0" fontId="263" fillId="0" borderId="1" xfId="1" applyFont="1" applyBorder="1" applyAlignment="1" applyProtection="1">
      <alignment horizontal="left" vertical="top" wrapText="1"/>
    </xf>
    <xf numFmtId="0" fontId="73" fillId="0" borderId="2" xfId="1" applyFont="1" applyBorder="1" applyAlignment="1" applyProtection="1">
      <alignment horizontal="center" vertical="center"/>
    </xf>
    <xf numFmtId="0" fontId="68" fillId="0" borderId="0" xfId="1" applyFont="1" applyAlignment="1">
      <alignment horizontal="center" vertical="center" wrapText="1"/>
      <protection locked="0"/>
    </xf>
    <xf numFmtId="0" fontId="69" fillId="0" borderId="14" xfId="1" applyFont="1" applyBorder="1" applyAlignment="1">
      <alignment vertical="top" wrapText="1"/>
      <protection locked="0"/>
    </xf>
    <xf numFmtId="0" fontId="74" fillId="0" borderId="0" xfId="1" applyFont="1" applyAlignment="1">
      <alignment horizontal="center" vertical="center"/>
      <protection locked="0"/>
    </xf>
    <xf numFmtId="0" fontId="77" fillId="0" borderId="11" xfId="1" applyFont="1" applyBorder="1" applyAlignment="1">
      <alignment horizontal="center" vertical="center"/>
      <protection locked="0"/>
    </xf>
    <xf numFmtId="0" fontId="78" fillId="0" borderId="12" xfId="1" applyFont="1" applyBorder="1" applyAlignment="1">
      <alignment horizontal="center" vertical="center"/>
      <protection locked="0"/>
    </xf>
    <xf numFmtId="0" fontId="86" fillId="0" borderId="20" xfId="1" applyFont="1" applyBorder="1" applyAlignment="1">
      <alignment horizontal="center" vertical="center"/>
      <protection locked="0"/>
    </xf>
    <xf numFmtId="0" fontId="87" fillId="0" borderId="21" xfId="1" applyFont="1" applyBorder="1">
      <alignment vertical="top"/>
      <protection locked="0"/>
    </xf>
    <xf numFmtId="0" fontId="79" fillId="0" borderId="16" xfId="1" applyFont="1" applyBorder="1" applyAlignment="1">
      <alignment horizontal="center" vertical="center"/>
      <protection locked="0"/>
    </xf>
    <xf numFmtId="0" fontId="82" fillId="0" borderId="19" xfId="1" applyFont="1" applyBorder="1" applyAlignment="1">
      <alignment horizontal="center" vertical="center"/>
      <protection locked="0"/>
    </xf>
    <xf numFmtId="0" fontId="80" fillId="0" borderId="17" xfId="1" applyFont="1" applyBorder="1" applyAlignment="1">
      <alignment horizontal="center" vertical="center"/>
      <protection locked="0"/>
    </xf>
    <xf numFmtId="0" fontId="75" fillId="0" borderId="0" xfId="1" applyFont="1" applyAlignment="1">
      <alignment horizontal="left" vertical="center"/>
      <protection locked="0"/>
    </xf>
    <xf numFmtId="0" fontId="62" fillId="0" borderId="0" xfId="1" applyFont="1" applyAlignment="1">
      <protection locked="0"/>
    </xf>
    <xf numFmtId="0" fontId="89" fillId="2" borderId="22" xfId="1" applyFont="1" applyFill="1" applyBorder="1" applyAlignment="1">
      <alignment horizontal="center" vertical="center" wrapText="1"/>
      <protection locked="0"/>
    </xf>
    <xf numFmtId="0" fontId="94" fillId="2" borderId="23" xfId="1" applyFont="1" applyFill="1" applyBorder="1" applyAlignment="1">
      <alignment horizontal="center" vertical="center" wrapText="1"/>
      <protection locked="0"/>
    </xf>
    <xf numFmtId="0" fontId="91" fillId="2" borderId="22" xfId="1" applyFont="1" applyFill="1" applyBorder="1" applyAlignment="1">
      <alignment horizontal="center" vertical="center" wrapText="1"/>
      <protection locked="0"/>
    </xf>
    <xf numFmtId="0" fontId="96" fillId="2" borderId="23" xfId="1" applyFont="1" applyFill="1" applyBorder="1" applyAlignment="1">
      <alignment vertical="top" wrapText="1"/>
      <protection locked="0"/>
    </xf>
    <xf numFmtId="0" fontId="97" fillId="2" borderId="23" xfId="1" applyFont="1" applyFill="1" applyBorder="1" applyAlignment="1">
      <alignment horizontal="right" vertical="center" wrapText="1"/>
      <protection locked="0"/>
    </xf>
    <xf numFmtId="0" fontId="92" fillId="2" borderId="11" xfId="1" applyFont="1" applyFill="1" applyBorder="1" applyAlignment="1">
      <alignment horizontal="center" vertical="center" wrapText="1"/>
      <protection locked="0"/>
    </xf>
    <xf numFmtId="0" fontId="93" fillId="2" borderId="17" xfId="1" applyFont="1" applyFill="1" applyBorder="1" applyAlignment="1">
      <alignment horizontal="center" vertical="center" wrapText="1"/>
      <protection locked="0"/>
    </xf>
    <xf numFmtId="0" fontId="100" fillId="2" borderId="23" xfId="1" applyFont="1" applyFill="1" applyBorder="1" applyAlignment="1">
      <alignment horizontal="right" vertical="center"/>
      <protection locked="0"/>
    </xf>
    <xf numFmtId="0" fontId="90" fillId="2" borderId="22" xfId="1" applyFont="1" applyFill="1" applyBorder="1" applyAlignment="1">
      <alignment horizontal="center" vertical="center"/>
      <protection locked="0"/>
    </xf>
    <xf numFmtId="0" fontId="95" fillId="2" borderId="23" xfId="1" applyFont="1" applyFill="1" applyBorder="1">
      <alignment vertical="top"/>
      <protection locked="0"/>
    </xf>
    <xf numFmtId="0" fontId="110" fillId="0" borderId="0" xfId="1" applyFont="1" applyAlignment="1" applyProtection="1"/>
    <xf numFmtId="0" fontId="109" fillId="0" borderId="0" xfId="1" applyFont="1">
      <alignment vertical="top"/>
      <protection locked="0"/>
    </xf>
    <xf numFmtId="0" fontId="112" fillId="0" borderId="13" xfId="1" applyFont="1" applyBorder="1" applyAlignment="1">
      <alignment horizontal="center" vertical="center"/>
      <protection locked="0"/>
    </xf>
    <xf numFmtId="0" fontId="124" fillId="0" borderId="14" xfId="1" applyFont="1" applyBorder="1" applyAlignment="1">
      <alignment horizontal="center" vertical="center"/>
      <protection locked="0"/>
    </xf>
    <xf numFmtId="0" fontId="107" fillId="2" borderId="0" xfId="1" applyFont="1" applyFill="1" applyAlignment="1">
      <alignment horizontal="left" vertical="top" wrapText="1"/>
      <protection locked="0"/>
    </xf>
    <xf numFmtId="0" fontId="108" fillId="2" borderId="0" xfId="1" applyFont="1" applyFill="1" applyAlignment="1">
      <alignment horizontal="left" vertical="top"/>
      <protection locked="0"/>
    </xf>
    <xf numFmtId="0" fontId="106" fillId="2" borderId="0" xfId="1" applyFont="1" applyFill="1" applyAlignment="1">
      <alignment horizontal="center" vertical="center"/>
      <protection locked="0"/>
    </xf>
    <xf numFmtId="0" fontId="111" fillId="2" borderId="13" xfId="1" applyFont="1" applyFill="1" applyBorder="1" applyAlignment="1">
      <alignment horizontal="center" vertical="center"/>
      <protection locked="0"/>
    </xf>
    <xf numFmtId="0" fontId="116" fillId="2" borderId="24" xfId="1" applyFont="1" applyFill="1" applyBorder="1" applyAlignment="1">
      <alignment horizontal="center" vertical="center"/>
      <protection locked="0"/>
    </xf>
    <xf numFmtId="0" fontId="122" fillId="2" borderId="14" xfId="1" applyFont="1" applyFill="1" applyBorder="1" applyAlignment="1">
      <alignment horizontal="center" vertical="center"/>
      <protection locked="0"/>
    </xf>
    <xf numFmtId="0" fontId="117" fillId="0" borderId="24" xfId="1" applyFont="1" applyBorder="1" applyAlignment="1">
      <alignment horizontal="center" vertical="center" wrapText="1"/>
      <protection locked="0"/>
    </xf>
    <xf numFmtId="0" fontId="123" fillId="0" borderId="14" xfId="1" applyFont="1" applyBorder="1" applyAlignment="1">
      <alignment horizontal="center" vertical="center" wrapText="1"/>
      <protection locked="0"/>
    </xf>
    <xf numFmtId="0" fontId="113" fillId="0" borderId="13" xfId="1" applyFont="1" applyBorder="1" applyAlignment="1" applyProtection="1">
      <alignment horizontal="center" vertical="center" wrapText="1"/>
    </xf>
    <xf numFmtId="0" fontId="114" fillId="0" borderId="2" xfId="1" applyFont="1" applyBorder="1" applyAlignment="1" applyProtection="1">
      <alignment horizontal="center" vertical="center"/>
    </xf>
    <xf numFmtId="0" fontId="115" fillId="0" borderId="3" xfId="1" applyFont="1" applyBorder="1" applyAlignment="1" applyProtection="1">
      <alignment horizontal="center" vertical="center"/>
    </xf>
    <xf numFmtId="0" fontId="118" fillId="0" borderId="11" xfId="1" applyFont="1" applyBorder="1" applyAlignment="1">
      <alignment horizontal="center" vertical="center"/>
      <protection locked="0"/>
    </xf>
    <xf numFmtId="0" fontId="119" fillId="0" borderId="17" xfId="1" applyFont="1" applyBorder="1" applyAlignment="1">
      <alignment horizontal="center" vertical="center"/>
      <protection locked="0"/>
    </xf>
    <xf numFmtId="0" fontId="120" fillId="0" borderId="12" xfId="1" applyFont="1" applyBorder="1" applyAlignment="1">
      <alignment horizontal="center" vertical="center"/>
      <protection locked="0"/>
    </xf>
    <xf numFmtId="0" fontId="121" fillId="0" borderId="16" xfId="1" applyFont="1" applyBorder="1" applyAlignment="1">
      <alignment horizontal="center" vertical="center"/>
      <protection locked="0"/>
    </xf>
    <xf numFmtId="0" fontId="126" fillId="0" borderId="21" xfId="1" applyFont="1" applyBorder="1" applyAlignment="1">
      <alignment horizontal="center" vertical="center" wrapText="1"/>
      <protection locked="0"/>
    </xf>
    <xf numFmtId="0" fontId="127" fillId="2" borderId="1" xfId="1" applyFont="1" applyFill="1" applyBorder="1" applyAlignment="1">
      <alignment horizontal="center" vertical="center"/>
      <protection locked="0"/>
    </xf>
    <xf numFmtId="0" fontId="128" fillId="2" borderId="2" xfId="1" applyFont="1" applyFill="1" applyBorder="1" applyAlignment="1">
      <alignment horizontal="center" vertical="center"/>
      <protection locked="0"/>
    </xf>
    <xf numFmtId="0" fontId="129" fillId="2" borderId="3" xfId="1" applyFont="1" applyFill="1" applyBorder="1" applyAlignment="1">
      <alignment horizontal="center" vertical="center" wrapText="1"/>
      <protection locked="0"/>
    </xf>
    <xf numFmtId="0" fontId="137" fillId="2" borderId="24" xfId="1" applyFont="1" applyFill="1" applyBorder="1" applyAlignment="1">
      <alignment vertical="top" wrapText="1"/>
      <protection locked="0"/>
    </xf>
    <xf numFmtId="0" fontId="136" fillId="2" borderId="2" xfId="1" applyFont="1" applyFill="1" applyBorder="1">
      <alignment vertical="top"/>
      <protection locked="0"/>
    </xf>
    <xf numFmtId="0" fontId="138" fillId="2" borderId="24" xfId="1" applyFont="1" applyFill="1" applyBorder="1" applyAlignment="1">
      <alignment horizontal="center" vertical="center"/>
      <protection locked="0"/>
    </xf>
    <xf numFmtId="0" fontId="141" fillId="2" borderId="14" xfId="1" applyFont="1" applyFill="1" applyBorder="1" applyAlignment="1">
      <alignment horizontal="center" vertical="center"/>
      <protection locked="0"/>
    </xf>
    <xf numFmtId="0" fontId="139" fillId="2" borderId="24" xfId="1" applyFont="1" applyFill="1" applyBorder="1">
      <alignment vertical="top"/>
      <protection locked="0"/>
    </xf>
    <xf numFmtId="0" fontId="142" fillId="2" borderId="14" xfId="1" applyFont="1" applyFill="1" applyBorder="1">
      <alignment vertical="top"/>
      <protection locked="0"/>
    </xf>
    <xf numFmtId="0" fontId="140" fillId="2" borderId="26" xfId="1" applyFont="1" applyFill="1" applyBorder="1" applyAlignment="1">
      <alignment horizontal="center" vertical="center" wrapText="1"/>
      <protection locked="0"/>
    </xf>
    <xf numFmtId="0" fontId="143" fillId="2" borderId="27" xfId="1" applyFont="1" applyFill="1" applyBorder="1" applyAlignment="1">
      <alignment horizontal="center" vertical="center" wrapText="1"/>
      <protection locked="0"/>
    </xf>
    <xf numFmtId="0" fontId="155" fillId="0" borderId="20" xfId="1" applyFont="1" applyBorder="1" applyAlignment="1">
      <alignment horizontal="center" vertical="top" wrapText="1"/>
      <protection locked="0"/>
    </xf>
    <xf numFmtId="0" fontId="156" fillId="0" borderId="21" xfId="1" applyFont="1" applyBorder="1" applyAlignment="1">
      <alignment vertical="top" wrapText="1"/>
      <protection locked="0"/>
    </xf>
    <xf numFmtId="0" fontId="6" fillId="0" borderId="0" xfId="1" applyFont="1" applyAlignment="1" applyProtection="1">
      <alignment horizontal="right" vertical="center"/>
    </xf>
    <xf numFmtId="0" fontId="159" fillId="0" borderId="28" xfId="1" applyFont="1" applyBorder="1" applyAlignment="1" applyProtection="1">
      <alignment horizontal="center" vertical="center"/>
    </xf>
    <xf numFmtId="0" fontId="160" fillId="0" borderId="28" xfId="1" applyFont="1" applyBorder="1" applyAlignment="1">
      <alignment horizontal="center" vertical="center"/>
      <protection locked="0"/>
    </xf>
    <xf numFmtId="49" fontId="163" fillId="0" borderId="1" xfId="1" applyNumberFormat="1" applyFont="1" applyBorder="1" applyAlignment="1" applyProtection="1">
      <alignment horizontal="center" vertical="center" wrapText="1"/>
    </xf>
    <xf numFmtId="49" fontId="164" fillId="0" borderId="2" xfId="1" applyNumberFormat="1" applyFont="1" applyBorder="1" applyAlignment="1" applyProtection="1">
      <alignment horizontal="center" vertical="center" wrapText="1"/>
    </xf>
    <xf numFmtId="49" fontId="165" fillId="0" borderId="3" xfId="1" applyNumberFormat="1" applyFont="1" applyBorder="1" applyAlignment="1" applyProtection="1">
      <alignment horizontal="center" vertical="center" wrapText="1"/>
    </xf>
    <xf numFmtId="0" fontId="161" fillId="0" borderId="28" xfId="1" applyFont="1" applyBorder="1" applyAlignment="1" applyProtection="1">
      <alignment horizontal="left" vertical="center"/>
    </xf>
    <xf numFmtId="49" fontId="162" fillId="0" borderId="28" xfId="1" applyNumberFormat="1" applyFont="1" applyBorder="1" applyAlignment="1" applyProtection="1"/>
    <xf numFmtId="0" fontId="76" fillId="0" borderId="0" xfId="1" applyFont="1" applyAlignment="1">
      <alignment horizontal="right" vertical="center"/>
      <protection locked="0"/>
    </xf>
    <xf numFmtId="49" fontId="168" fillId="0" borderId="1" xfId="1" applyNumberFormat="1" applyFont="1" applyBorder="1" applyAlignment="1" applyProtection="1">
      <alignment horizontal="center" vertical="center"/>
    </xf>
    <xf numFmtId="49" fontId="169" fillId="0" borderId="2" xfId="1" applyNumberFormat="1" applyFont="1" applyBorder="1" applyAlignment="1" applyProtection="1">
      <alignment horizontal="center" vertical="center"/>
    </xf>
    <xf numFmtId="49" fontId="170" fillId="0" borderId="3" xfId="1" applyNumberFormat="1" applyFont="1" applyBorder="1" applyAlignment="1" applyProtection="1">
      <alignment horizontal="center" vertical="center"/>
    </xf>
    <xf numFmtId="0" fontId="179" fillId="0" borderId="28" xfId="1" applyFont="1" applyBorder="1" applyAlignment="1" applyProtection="1">
      <alignment horizontal="center" vertical="center"/>
    </xf>
    <xf numFmtId="0" fontId="180" fillId="0" borderId="30" xfId="1" applyFont="1" applyBorder="1" applyAlignment="1" applyProtection="1">
      <alignment vertical="center"/>
    </xf>
    <xf numFmtId="0" fontId="177" fillId="0" borderId="0" xfId="1" applyFont="1" applyAlignment="1" applyProtection="1">
      <alignment vertical="center"/>
    </xf>
    <xf numFmtId="0" fontId="187" fillId="0" borderId="13" xfId="1" applyFont="1" applyBorder="1" applyAlignment="1">
      <alignment horizontal="left" vertical="center" wrapText="1"/>
      <protection locked="0"/>
    </xf>
    <xf numFmtId="0" fontId="188" fillId="0" borderId="24" xfId="1" applyFont="1" applyBorder="1" applyAlignment="1" applyProtection="1">
      <alignment vertical="center"/>
    </xf>
    <xf numFmtId="0" fontId="189" fillId="0" borderId="14" xfId="1" applyFont="1" applyBorder="1" applyAlignment="1" applyProtection="1">
      <alignment vertical="center"/>
    </xf>
    <xf numFmtId="0" fontId="192" fillId="0" borderId="28" xfId="1" applyFont="1" applyBorder="1" applyAlignment="1" applyProtection="1">
      <alignment horizontal="center" vertical="center" wrapText="1"/>
    </xf>
    <xf numFmtId="0" fontId="198" fillId="0" borderId="13" xfId="1" applyFont="1" applyBorder="1" applyAlignment="1" applyProtection="1">
      <alignment horizontal="center" vertical="center"/>
    </xf>
    <xf numFmtId="0" fontId="193" fillId="0" borderId="28" xfId="1" applyFont="1" applyBorder="1" applyAlignment="1" applyProtection="1">
      <alignment horizontal="left" vertical="center" wrapText="1"/>
    </xf>
    <xf numFmtId="0" fontId="194" fillId="0" borderId="28" xfId="1" applyFont="1" applyBorder="1" applyAlignment="1" applyProtection="1">
      <alignment wrapText="1"/>
    </xf>
    <xf numFmtId="0" fontId="195" fillId="0" borderId="28" xfId="1" applyFont="1" applyBorder="1" applyAlignment="1" applyProtection="1">
      <alignment horizontal="right" wrapText="1"/>
    </xf>
    <xf numFmtId="0" fontId="196" fillId="0" borderId="28" xfId="1" applyFont="1" applyBorder="1" applyAlignment="1" applyProtection="1">
      <alignment wrapText="1"/>
    </xf>
    <xf numFmtId="0" fontId="199" fillId="0" borderId="11" xfId="1" applyFont="1" applyBorder="1" applyAlignment="1" applyProtection="1">
      <alignment horizontal="center" vertical="center"/>
    </xf>
    <xf numFmtId="0" fontId="200" fillId="0" borderId="17" xfId="1" applyFont="1" applyBorder="1" applyAlignment="1" applyProtection="1">
      <alignment horizontal="center" vertical="center"/>
    </xf>
    <xf numFmtId="0" fontId="201" fillId="0" borderId="22" xfId="1" applyFont="1" applyBorder="1" applyAlignment="1" applyProtection="1">
      <alignment horizontal="center" vertical="center"/>
    </xf>
    <xf numFmtId="0" fontId="81" fillId="0" borderId="18" xfId="1" applyFont="1" applyBorder="1" applyAlignment="1">
      <alignment horizontal="center" vertical="center"/>
      <protection locked="0"/>
    </xf>
    <xf numFmtId="0" fontId="226" fillId="0" borderId="24" xfId="1" applyFont="1" applyBorder="1" applyAlignment="1">
      <alignment horizontal="center" vertical="center" wrapText="1"/>
      <protection locked="0"/>
    </xf>
    <xf numFmtId="0" fontId="222" fillId="0" borderId="2" xfId="1" applyFont="1" applyBorder="1" applyAlignment="1">
      <alignment horizontal="center" vertical="center" wrapText="1"/>
      <protection locked="0"/>
    </xf>
    <xf numFmtId="0" fontId="223" fillId="0" borderId="2" xfId="1" applyFont="1" applyBorder="1" applyAlignment="1">
      <alignment horizontal="center" vertical="center" wrapText="1"/>
      <protection locked="0"/>
    </xf>
    <xf numFmtId="0" fontId="224" fillId="0" borderId="2" xfId="1" applyFont="1" applyBorder="1" applyAlignment="1">
      <alignment horizontal="center" vertical="center"/>
      <protection locked="0"/>
    </xf>
    <xf numFmtId="0" fontId="225" fillId="0" borderId="3" xfId="1" applyFont="1" applyBorder="1" applyAlignment="1">
      <alignment horizontal="center" vertical="center" wrapText="1"/>
      <protection locked="0"/>
    </xf>
    <xf numFmtId="0" fontId="55" fillId="0" borderId="15" xfId="1" applyFont="1" applyBorder="1" applyAlignment="1">
      <alignment horizontal="center" vertical="center"/>
      <protection locked="0"/>
    </xf>
    <xf numFmtId="0" fontId="227" fillId="0" borderId="0" xfId="1" applyFont="1" applyAlignment="1">
      <alignment horizontal="center" vertical="center"/>
      <protection locked="0"/>
    </xf>
    <xf numFmtId="0" fontId="228" fillId="0" borderId="0" xfId="1" applyFont="1" applyAlignment="1" applyProtection="1">
      <alignment horizontal="center" vertical="center"/>
    </xf>
    <xf numFmtId="0" fontId="229" fillId="0" borderId="2" xfId="1" applyFont="1" applyBorder="1" applyAlignment="1" applyProtection="1">
      <alignment horizontal="center" vertical="center"/>
    </xf>
    <xf numFmtId="0" fontId="230" fillId="0" borderId="3" xfId="1" applyFont="1" applyBorder="1" applyAlignment="1" applyProtection="1">
      <alignment horizontal="center" vertical="center"/>
    </xf>
    <xf numFmtId="0" fontId="134" fillId="2" borderId="0" xfId="1" applyFont="1" applyFill="1" applyAlignment="1" applyProtection="1">
      <alignment horizontal="center" vertical="center"/>
    </xf>
    <xf numFmtId="0" fontId="263" fillId="0" borderId="34" xfId="1" applyFont="1" applyBorder="1" applyAlignment="1" applyProtection="1">
      <alignment horizontal="left" vertical="center"/>
    </xf>
    <xf numFmtId="0" fontId="233" fillId="0" borderId="34" xfId="1" applyFont="1" applyBorder="1" applyAlignment="1" applyProtection="1">
      <alignment horizontal="left" vertical="center"/>
    </xf>
    <xf numFmtId="0" fontId="158" fillId="0" borderId="0" xfId="1" applyFont="1" applyAlignment="1" applyProtection="1"/>
    <xf numFmtId="0" fontId="239" fillId="0" borderId="0" xfId="1" applyFont="1" applyAlignment="1">
      <alignment horizontal="center" vertical="center"/>
      <protection locked="0"/>
    </xf>
    <xf numFmtId="0" fontId="240" fillId="0" borderId="3" xfId="1" applyFont="1" applyBorder="1" applyAlignment="1">
      <alignment horizontal="center" vertical="center"/>
      <protection locked="0"/>
    </xf>
    <xf numFmtId="0" fontId="237" fillId="0" borderId="36" xfId="1" applyFont="1" applyBorder="1" applyAlignment="1">
      <alignment vertical="top" wrapText="1"/>
      <protection locked="0"/>
    </xf>
    <xf numFmtId="0" fontId="238" fillId="0" borderId="36" xfId="1" applyFont="1" applyBorder="1" applyProtection="1">
      <alignment vertical="top"/>
    </xf>
    <xf numFmtId="0" fontId="241" fillId="0" borderId="23" xfId="1" applyFont="1" applyBorder="1" applyProtection="1">
      <alignment vertical="top"/>
    </xf>
    <xf numFmtId="0" fontId="264" fillId="0" borderId="46" xfId="2" applyFont="1" applyBorder="1" applyAlignment="1" applyProtection="1">
      <alignment horizontal="center" vertical="center"/>
    </xf>
    <xf numFmtId="0" fontId="264" fillId="0" borderId="48" xfId="2" applyFont="1" applyBorder="1" applyAlignment="1" applyProtection="1">
      <alignment horizontal="center" vertical="center"/>
    </xf>
    <xf numFmtId="0" fontId="265" fillId="0" borderId="46" xfId="2" applyFont="1" applyBorder="1" applyAlignment="1" applyProtection="1">
      <alignment horizontal="center" vertical="center"/>
    </xf>
    <xf numFmtId="0" fontId="265" fillId="0" borderId="48" xfId="2" applyFont="1" applyBorder="1" applyAlignment="1" applyProtection="1">
      <alignment horizontal="center" vertical="center"/>
    </xf>
    <xf numFmtId="0" fontId="263" fillId="0" borderId="46" xfId="2" applyFont="1" applyBorder="1" applyAlignment="1">
      <alignment horizontal="center" vertical="center" wrapText="1"/>
      <protection locked="0"/>
    </xf>
    <xf numFmtId="0" fontId="263" fillId="0" borderId="47" xfId="2" applyFont="1" applyBorder="1" applyAlignment="1">
      <alignment horizontal="center" vertical="center" wrapText="1"/>
      <protection locked="0"/>
    </xf>
    <xf numFmtId="0" fontId="263" fillId="0" borderId="48" xfId="2" applyFont="1" applyBorder="1" applyAlignment="1">
      <alignment horizontal="center" vertical="center" wrapText="1"/>
      <protection locked="0"/>
    </xf>
    <xf numFmtId="0" fontId="263" fillId="0" borderId="46" xfId="2" applyFont="1" applyBorder="1" applyAlignment="1" applyProtection="1">
      <alignment horizontal="center" vertical="center"/>
    </xf>
    <xf numFmtId="0" fontId="263" fillId="0" borderId="47" xfId="2" applyFont="1" applyBorder="1" applyAlignment="1" applyProtection="1">
      <alignment horizontal="center" vertical="center"/>
    </xf>
    <xf numFmtId="0" fontId="263" fillId="0" borderId="48" xfId="2" applyFont="1" applyBorder="1" applyAlignment="1" applyProtection="1">
      <alignment horizontal="center" vertical="center"/>
    </xf>
    <xf numFmtId="0" fontId="264" fillId="0" borderId="47" xfId="2" applyFont="1" applyBorder="1" applyAlignment="1" applyProtection="1">
      <alignment horizontal="center" vertical="center"/>
    </xf>
    <xf numFmtId="0" fontId="263" fillId="0" borderId="40" xfId="2" applyFont="1" applyBorder="1" applyAlignment="1" applyProtection="1">
      <alignment horizontal="left" vertical="center" wrapText="1"/>
    </xf>
    <xf numFmtId="0" fontId="263" fillId="0" borderId="40" xfId="2" applyFont="1" applyBorder="1" applyAlignment="1" applyProtection="1">
      <alignment horizontal="left" vertical="center"/>
    </xf>
    <xf numFmtId="0" fontId="268" fillId="0" borderId="44" xfId="2" applyFont="1" applyBorder="1" applyAlignment="1" applyProtection="1">
      <alignment horizontal="left" vertical="center"/>
    </xf>
    <xf numFmtId="0" fontId="268" fillId="0" borderId="30" xfId="2" applyFont="1" applyAlignment="1" applyProtection="1">
      <alignment horizontal="left" vertical="center"/>
    </xf>
    <xf numFmtId="0" fontId="268" fillId="0" borderId="45" xfId="2" applyFont="1" applyBorder="1" applyAlignment="1" applyProtection="1">
      <alignment horizontal="left" vertical="center"/>
    </xf>
    <xf numFmtId="0" fontId="268" fillId="0" borderId="11" xfId="2" applyFont="1" applyBorder="1" applyAlignment="1" applyProtection="1">
      <alignment horizontal="center" vertical="center"/>
    </xf>
    <xf numFmtId="0" fontId="268" fillId="0" borderId="17" xfId="2" applyFont="1" applyBorder="1" applyAlignment="1" applyProtection="1">
      <alignment horizontal="center" vertical="center"/>
    </xf>
    <xf numFmtId="0" fontId="268" fillId="0" borderId="12" xfId="2" applyFont="1" applyBorder="1" applyAlignment="1" applyProtection="1">
      <alignment horizontal="center" vertical="center"/>
    </xf>
    <xf numFmtId="49" fontId="267" fillId="0" borderId="32" xfId="2" applyNumberFormat="1" applyFont="1" applyBorder="1" applyAlignment="1" applyProtection="1">
      <alignment horizontal="center" vertical="center" wrapText="1"/>
    </xf>
    <xf numFmtId="0" fontId="267" fillId="0" borderId="36" xfId="2" applyFont="1" applyBorder="1" applyAlignment="1" applyProtection="1">
      <alignment horizontal="center" vertical="center"/>
    </xf>
    <xf numFmtId="49" fontId="267" fillId="0" borderId="32" xfId="2" applyNumberFormat="1" applyFont="1" applyBorder="1" applyAlignment="1" applyProtection="1">
      <alignment horizontal="center" vertical="center"/>
    </xf>
    <xf numFmtId="0" fontId="263" fillId="0" borderId="42" xfId="2" applyFont="1" applyBorder="1" applyAlignment="1" applyProtection="1">
      <alignment horizontal="left" vertical="center" wrapText="1"/>
    </xf>
    <xf numFmtId="0" fontId="263" fillId="0" borderId="43" xfId="2" applyFont="1" applyBorder="1" applyAlignment="1" applyProtection="1">
      <alignment horizontal="left" vertical="center" wrapText="1"/>
    </xf>
    <xf numFmtId="0" fontId="263" fillId="0" borderId="41" xfId="2" applyFont="1" applyBorder="1" applyAlignment="1" applyProtection="1">
      <alignment horizontal="left" vertical="center" wrapText="1"/>
    </xf>
    <xf numFmtId="0" fontId="263" fillId="0" borderId="40" xfId="2" applyFont="1" applyBorder="1" applyAlignment="1" applyProtection="1">
      <alignment horizontal="center" vertical="center"/>
    </xf>
    <xf numFmtId="0" fontId="267" fillId="0" borderId="40" xfId="2" applyFont="1" applyBorder="1" applyAlignment="1" applyProtection="1">
      <alignment horizontal="left" vertical="center"/>
    </xf>
    <xf numFmtId="0" fontId="267" fillId="0" borderId="40" xfId="2" applyFont="1" applyBorder="1" applyAlignment="1" applyProtection="1">
      <alignment horizontal="left" vertical="center" wrapText="1"/>
    </xf>
    <xf numFmtId="49" fontId="264" fillId="0" borderId="40" xfId="2" applyNumberFormat="1" applyFont="1" applyBorder="1" applyAlignment="1" applyProtection="1">
      <alignment horizontal="center" vertical="center" wrapText="1"/>
    </xf>
    <xf numFmtId="0" fontId="264" fillId="0" borderId="40" xfId="2" applyFont="1" applyBorder="1" applyAlignment="1" applyProtection="1">
      <alignment horizontal="center" vertical="center"/>
    </xf>
    <xf numFmtId="0" fontId="264" fillId="0" borderId="17" xfId="2" applyFont="1" applyBorder="1" applyAlignment="1" applyProtection="1">
      <alignment horizontal="center" vertical="center"/>
    </xf>
    <xf numFmtId="0" fontId="264" fillId="0" borderId="12" xfId="2" applyFont="1" applyBorder="1" applyAlignment="1" applyProtection="1">
      <alignment horizontal="center" vertical="center"/>
    </xf>
    <xf numFmtId="0" fontId="262" fillId="2" borderId="30" xfId="2" applyFont="1" applyFill="1" applyAlignment="1" applyProtection="1">
      <alignment horizontal="center" vertical="center"/>
    </xf>
    <xf numFmtId="0" fontId="262" fillId="3" borderId="30" xfId="2" applyFont="1" applyFill="1" applyAlignment="1" applyProtection="1">
      <alignment horizontal="center" vertical="center"/>
    </xf>
    <xf numFmtId="0" fontId="263" fillId="2" borderId="30" xfId="2" applyFont="1" applyFill="1" applyAlignment="1" applyProtection="1">
      <alignment horizontal="left" vertical="center" wrapText="1"/>
    </xf>
    <xf numFmtId="0" fontId="262" fillId="2" borderId="30" xfId="2" applyFont="1" applyFill="1" applyAlignment="1" applyProtection="1">
      <alignment horizontal="left" vertical="center" wrapText="1"/>
    </xf>
    <xf numFmtId="0" fontId="265" fillId="2" borderId="11" xfId="2" applyFont="1" applyFill="1" applyBorder="1" applyAlignment="1" applyProtection="1">
      <alignment horizontal="left" vertical="center"/>
    </xf>
    <xf numFmtId="0" fontId="266" fillId="2" borderId="17" xfId="2" applyFont="1" applyFill="1" applyBorder="1" applyAlignment="1" applyProtection="1">
      <alignment horizontal="left" vertical="center"/>
    </xf>
    <xf numFmtId="0" fontId="266" fillId="2" borderId="12" xfId="2" applyFont="1" applyFill="1" applyBorder="1" applyAlignment="1" applyProtection="1">
      <alignment horizontal="left" vertical="center"/>
    </xf>
    <xf numFmtId="0" fontId="265" fillId="2" borderId="11" xfId="2" applyFont="1" applyFill="1" applyBorder="1" applyAlignment="1" applyProtection="1">
      <alignment horizontal="center" vertical="center"/>
    </xf>
    <xf numFmtId="0" fontId="265" fillId="2" borderId="17" xfId="2" applyFont="1" applyFill="1" applyBorder="1" applyAlignment="1" applyProtection="1">
      <alignment horizontal="left" vertical="center" wrapText="1"/>
    </xf>
    <xf numFmtId="0" fontId="264" fillId="0" borderId="11" xfId="2" applyFont="1" applyBorder="1" applyAlignment="1" applyProtection="1">
      <alignment horizontal="center" vertical="center"/>
    </xf>
    <xf numFmtId="0" fontId="264" fillId="0" borderId="32" xfId="2" applyFont="1" applyBorder="1" applyAlignment="1" applyProtection="1">
      <alignment horizontal="center" vertical="center"/>
    </xf>
    <xf numFmtId="0" fontId="264" fillId="0" borderId="23" xfId="2" applyFont="1" applyBorder="1" applyAlignment="1" applyProtection="1">
      <alignment horizontal="center" vertical="center"/>
    </xf>
    <xf numFmtId="49" fontId="267" fillId="0" borderId="11" xfId="2" applyNumberFormat="1" applyFont="1" applyBorder="1" applyAlignment="1" applyProtection="1">
      <alignment horizontal="left" vertical="center" wrapText="1"/>
    </xf>
    <xf numFmtId="49" fontId="267" fillId="0" borderId="17" xfId="2" applyNumberFormat="1" applyFont="1" applyBorder="1" applyAlignment="1" applyProtection="1">
      <alignment horizontal="left" vertical="center" wrapText="1"/>
    </xf>
    <xf numFmtId="49" fontId="267" fillId="0" borderId="12" xfId="2" applyNumberFormat="1" applyFont="1" applyBorder="1" applyAlignment="1" applyProtection="1">
      <alignment horizontal="left" vertical="center" wrapText="1"/>
    </xf>
    <xf numFmtId="0" fontId="267" fillId="0" borderId="11" xfId="2" applyFont="1" applyBorder="1" applyAlignment="1" applyProtection="1">
      <alignment horizontal="left" vertical="center" wrapText="1"/>
    </xf>
    <xf numFmtId="0" fontId="267" fillId="0" borderId="17" xfId="2" applyFont="1" applyBorder="1" applyAlignment="1" applyProtection="1">
      <alignment horizontal="left" vertical="center" wrapText="1"/>
    </xf>
    <xf numFmtId="0" fontId="267" fillId="0" borderId="12" xfId="2" applyFont="1" applyBorder="1" applyAlignment="1" applyProtection="1">
      <alignment horizontal="left" vertical="center" wrapText="1"/>
    </xf>
    <xf numFmtId="0" fontId="268" fillId="0" borderId="37" xfId="2" applyFont="1" applyBorder="1" applyAlignment="1" applyProtection="1">
      <alignment horizontal="left" vertical="center"/>
    </xf>
    <xf numFmtId="0" fontId="268" fillId="0" borderId="38" xfId="2" applyFont="1" applyBorder="1" applyAlignment="1" applyProtection="1">
      <alignment horizontal="left" vertical="center"/>
    </xf>
    <xf numFmtId="0" fontId="268" fillId="0" borderId="17" xfId="2" applyFont="1" applyBorder="1" applyAlignment="1" applyProtection="1">
      <alignment horizontal="left" vertical="center"/>
    </xf>
    <xf numFmtId="0" fontId="268" fillId="0" borderId="12" xfId="2" applyFont="1" applyBorder="1" applyAlignment="1" applyProtection="1">
      <alignment horizontal="left" vertical="center"/>
    </xf>
    <xf numFmtId="0" fontId="276" fillId="2" borderId="0" xfId="1" applyFont="1" applyFill="1" applyAlignment="1">
      <alignment horizontal="center" vertical="center" wrapText="1"/>
      <protection locked="0"/>
    </xf>
    <xf numFmtId="0" fontId="254" fillId="0" borderId="13" xfId="1" applyFont="1" applyBorder="1" applyAlignment="1">
      <alignment horizontal="center" vertical="center" wrapText="1"/>
      <protection locked="0"/>
    </xf>
    <xf numFmtId="0" fontId="255" fillId="0" borderId="1" xfId="1" applyFont="1" applyBorder="1" applyAlignment="1">
      <alignment horizontal="center" vertical="center" wrapText="1"/>
      <protection locked="0"/>
    </xf>
    <xf numFmtId="0" fontId="259" fillId="0" borderId="0" xfId="1" applyFont="1" applyAlignment="1">
      <alignment horizontal="left" vertical="center" wrapText="1"/>
      <protection locked="0"/>
    </xf>
    <xf numFmtId="0" fontId="253" fillId="0" borderId="0" xfId="1" applyFont="1" applyAlignment="1" applyProtection="1">
      <alignment horizontal="right" vertical="center"/>
    </xf>
    <xf numFmtId="0" fontId="252" fillId="0" borderId="0" xfId="1" applyFont="1" applyAlignment="1" applyProtection="1">
      <alignment horizontal="left" vertical="center"/>
    </xf>
    <xf numFmtId="0" fontId="263" fillId="0" borderId="5" xfId="1" applyFont="1" applyBorder="1" applyAlignment="1" applyProtection="1">
      <alignment horizontal="left" vertical="center" wrapText="1"/>
    </xf>
  </cellXfs>
  <cellStyles count="6">
    <cellStyle name="Normal" xfId="1" xr:uid="{00000000-0005-0000-0000-000000000000}"/>
    <cellStyle name="Normal 2" xfId="2" xr:uid="{00000000-0005-0000-0000-000001000000}"/>
    <cellStyle name="常规" xfId="0" builtinId="0"/>
    <cellStyle name="常规 2 2" xfId="5" xr:uid="{00000000-0005-0000-0000-000003000000}"/>
    <cellStyle name="千位分隔[0]" xfId="4" builtinId="6"/>
    <cellStyle name="千位分隔[0] 2" xfId="3"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D33"/>
  <sheetViews>
    <sheetView showGridLines="0" workbookViewId="0">
      <selection activeCell="D36" sqref="D36"/>
    </sheetView>
  </sheetViews>
  <sheetFormatPr defaultColWidth="8.5546875" defaultRowHeight="12.75" customHeight="1"/>
  <cols>
    <col min="1" max="1" width="32.33203125" style="2" customWidth="1"/>
    <col min="2" max="2" width="28.6640625" style="2" customWidth="1"/>
    <col min="3" max="3" width="32.33203125" style="2" customWidth="1"/>
    <col min="4" max="4" width="24.6640625" style="2" customWidth="1"/>
    <col min="5" max="5" width="8.5546875" style="1" customWidth="1"/>
    <col min="6" max="16384" width="8.5546875" style="1"/>
  </cols>
  <sheetData>
    <row r="1" spans="1:4" ht="15" customHeight="1">
      <c r="A1" s="3"/>
      <c r="B1" s="3"/>
      <c r="C1" s="3"/>
      <c r="D1" s="3"/>
    </row>
    <row r="2" spans="1:4" ht="41.25" customHeight="1">
      <c r="A2" s="282" t="s">
        <v>0</v>
      </c>
      <c r="B2" s="283"/>
      <c r="C2" s="283"/>
      <c r="D2" s="283"/>
    </row>
    <row r="3" spans="1:4" ht="17.25" customHeight="1">
      <c r="A3" s="4" t="s">
        <v>1</v>
      </c>
      <c r="D3" s="5" t="s">
        <v>2</v>
      </c>
    </row>
    <row r="4" spans="1:4" ht="17.25" customHeight="1">
      <c r="A4" s="284" t="s">
        <v>3</v>
      </c>
      <c r="B4" s="285"/>
      <c r="C4" s="284" t="s">
        <v>4</v>
      </c>
      <c r="D4" s="286"/>
    </row>
    <row r="5" spans="1:4" ht="17.25" customHeight="1">
      <c r="A5" s="6" t="s">
        <v>5</v>
      </c>
      <c r="B5" s="6" t="s">
        <v>6</v>
      </c>
      <c r="C5" s="6" t="s">
        <v>7</v>
      </c>
      <c r="D5" s="7" t="s">
        <v>6</v>
      </c>
    </row>
    <row r="6" spans="1:4" ht="15.75" customHeight="1">
      <c r="A6" s="8" t="s">
        <v>8</v>
      </c>
      <c r="B6" s="9">
        <v>77248817.219999999</v>
      </c>
      <c r="C6" s="10" t="s">
        <v>9</v>
      </c>
      <c r="D6" s="11"/>
    </row>
    <row r="7" spans="1:4" ht="15.75" customHeight="1">
      <c r="A7" s="12" t="s">
        <v>10</v>
      </c>
      <c r="B7" s="13">
        <v>20200000</v>
      </c>
      <c r="C7" s="10" t="s">
        <v>11</v>
      </c>
      <c r="D7" s="11"/>
    </row>
    <row r="8" spans="1:4" ht="15.75" customHeight="1">
      <c r="A8" s="12" t="s">
        <v>12</v>
      </c>
      <c r="B8" s="13"/>
      <c r="C8" s="10" t="s">
        <v>13</v>
      </c>
      <c r="D8" s="11"/>
    </row>
    <row r="9" spans="1:4" ht="15.75" customHeight="1">
      <c r="A9" s="12" t="s">
        <v>14</v>
      </c>
      <c r="B9" s="13"/>
      <c r="C9" s="10" t="s">
        <v>15</v>
      </c>
      <c r="D9" s="11"/>
    </row>
    <row r="10" spans="1:4" ht="15.75" customHeight="1">
      <c r="A10" s="14" t="s">
        <v>16</v>
      </c>
      <c r="B10" s="15"/>
      <c r="C10" s="10" t="s">
        <v>17</v>
      </c>
      <c r="D10" s="11">
        <v>17100</v>
      </c>
    </row>
    <row r="11" spans="1:4" ht="15.75" customHeight="1">
      <c r="A11" s="12" t="s">
        <v>18</v>
      </c>
      <c r="B11" s="13"/>
      <c r="C11" s="16" t="s">
        <v>19</v>
      </c>
      <c r="D11" s="11"/>
    </row>
    <row r="12" spans="1:4" ht="15.75" customHeight="1">
      <c r="A12" s="12" t="s">
        <v>20</v>
      </c>
      <c r="B12" s="13"/>
      <c r="C12" s="16" t="s">
        <v>21</v>
      </c>
      <c r="D12" s="11"/>
    </row>
    <row r="13" spans="1:4" ht="15.75" customHeight="1">
      <c r="A13" s="12" t="s">
        <v>22</v>
      </c>
      <c r="B13" s="13"/>
      <c r="C13" s="16" t="s">
        <v>23</v>
      </c>
      <c r="D13" s="11">
        <f>部门财政拨款收支预算总表!D14</f>
        <v>3861235.1</v>
      </c>
    </row>
    <row r="14" spans="1:4" ht="15.75" customHeight="1">
      <c r="A14" s="12" t="s">
        <v>24</v>
      </c>
      <c r="B14" s="13"/>
      <c r="C14" s="16" t="s">
        <v>25</v>
      </c>
      <c r="D14" s="11">
        <v>701841</v>
      </c>
    </row>
    <row r="15" spans="1:4" ht="15.75" customHeight="1">
      <c r="A15" s="12"/>
      <c r="B15" s="17"/>
      <c r="C15" s="16" t="s">
        <v>26</v>
      </c>
      <c r="D15" s="11">
        <v>16871272</v>
      </c>
    </row>
    <row r="16" spans="1:4" ht="15.75" customHeight="1">
      <c r="A16" s="18"/>
      <c r="B16" s="19"/>
      <c r="C16" s="16" t="s">
        <v>27</v>
      </c>
      <c r="D16" s="11">
        <v>20200000</v>
      </c>
    </row>
    <row r="17" spans="1:4" ht="15.75" customHeight="1">
      <c r="A17" s="18"/>
      <c r="B17" s="19"/>
      <c r="C17" s="16" t="s">
        <v>28</v>
      </c>
      <c r="D17" s="11">
        <f>部门财政拨款收支预算总表!D18</f>
        <v>56103650</v>
      </c>
    </row>
    <row r="18" spans="1:4" ht="15.75" customHeight="1">
      <c r="A18" s="18"/>
      <c r="B18" s="19"/>
      <c r="C18" s="16" t="s">
        <v>29</v>
      </c>
      <c r="D18" s="11"/>
    </row>
    <row r="19" spans="1:4" ht="15.75" customHeight="1">
      <c r="A19" s="18"/>
      <c r="B19" s="19"/>
      <c r="C19" s="16" t="s">
        <v>30</v>
      </c>
      <c r="D19" s="11"/>
    </row>
    <row r="20" spans="1:4" ht="15.75" customHeight="1">
      <c r="A20" s="18"/>
      <c r="B20" s="19"/>
      <c r="C20" s="16" t="s">
        <v>31</v>
      </c>
      <c r="D20" s="11"/>
    </row>
    <row r="21" spans="1:4" ht="15.75" customHeight="1">
      <c r="A21" s="18"/>
      <c r="B21" s="19"/>
      <c r="C21" s="16" t="s">
        <v>32</v>
      </c>
      <c r="D21" s="11"/>
    </row>
    <row r="22" spans="1:4" ht="15.75" customHeight="1">
      <c r="A22" s="18"/>
      <c r="B22" s="19"/>
      <c r="C22" s="16" t="s">
        <v>33</v>
      </c>
      <c r="D22" s="11"/>
    </row>
    <row r="23" spans="1:4" ht="15.75" customHeight="1">
      <c r="A23" s="18"/>
      <c r="B23" s="19"/>
      <c r="C23" s="16" t="s">
        <v>34</v>
      </c>
      <c r="D23" s="11"/>
    </row>
    <row r="24" spans="1:4" ht="15.75" customHeight="1">
      <c r="A24" s="18"/>
      <c r="B24" s="19"/>
      <c r="C24" s="16" t="s">
        <v>35</v>
      </c>
      <c r="D24" s="11">
        <v>926148.22</v>
      </c>
    </row>
    <row r="25" spans="1:4" ht="15.75" customHeight="1">
      <c r="A25" s="18"/>
      <c r="B25" s="19"/>
      <c r="C25" s="16" t="s">
        <v>36</v>
      </c>
      <c r="D25" s="11"/>
    </row>
    <row r="26" spans="1:4" ht="15.75" customHeight="1">
      <c r="A26" s="18"/>
      <c r="B26" s="20"/>
      <c r="C26" s="21" t="s">
        <v>37</v>
      </c>
      <c r="D26" s="22" t="s">
        <v>38</v>
      </c>
    </row>
    <row r="27" spans="1:4" ht="15.75" customHeight="1">
      <c r="A27" s="18"/>
      <c r="B27" s="19"/>
      <c r="C27" s="16" t="s">
        <v>39</v>
      </c>
      <c r="D27" s="11"/>
    </row>
    <row r="28" spans="1:4" ht="15.75" customHeight="1">
      <c r="A28" s="18"/>
      <c r="B28" s="19"/>
      <c r="C28" s="16" t="s">
        <v>40</v>
      </c>
      <c r="D28" s="11"/>
    </row>
    <row r="29" spans="1:4" ht="15.75" customHeight="1">
      <c r="A29" s="18"/>
      <c r="B29" s="19"/>
      <c r="C29" s="16" t="s">
        <v>41</v>
      </c>
      <c r="D29" s="11"/>
    </row>
    <row r="30" spans="1:4" s="194" customFormat="1" ht="15.75" customHeight="1">
      <c r="A30" s="268"/>
      <c r="B30" s="269"/>
      <c r="C30" s="258" t="s">
        <v>1880</v>
      </c>
      <c r="D30" s="257">
        <v>857845.63</v>
      </c>
    </row>
    <row r="31" spans="1:4" ht="15.75" customHeight="1">
      <c r="A31" s="18" t="s">
        <v>42</v>
      </c>
      <c r="B31" s="23">
        <v>97448817.219999999</v>
      </c>
      <c r="C31" s="24" t="s">
        <v>43</v>
      </c>
      <c r="D31" s="25">
        <f>SUM(D6:D30)</f>
        <v>99539091.949999988</v>
      </c>
    </row>
    <row r="32" spans="1:4" ht="15.75" customHeight="1">
      <c r="A32" s="26" t="s">
        <v>44</v>
      </c>
      <c r="B32" s="23">
        <v>2090274.73</v>
      </c>
      <c r="C32" s="21" t="s">
        <v>45</v>
      </c>
      <c r="D32" s="27"/>
    </row>
    <row r="33" spans="1:4" ht="15.75" customHeight="1">
      <c r="A33" s="28" t="s">
        <v>46</v>
      </c>
      <c r="B33" s="29">
        <f>B31+B32</f>
        <v>99539091.950000003</v>
      </c>
      <c r="C33" s="30" t="s">
        <v>47</v>
      </c>
      <c r="D33" s="31">
        <f>D31+D32</f>
        <v>99539091.949999988</v>
      </c>
    </row>
  </sheetData>
  <mergeCells count="3">
    <mergeCell ref="A2:D2"/>
    <mergeCell ref="A4:B4"/>
    <mergeCell ref="C4:D4"/>
  </mergeCells>
  <phoneticPr fontId="261"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G18"/>
  <sheetViews>
    <sheetView workbookViewId="0">
      <selection activeCell="D18" sqref="D18"/>
    </sheetView>
  </sheetViews>
  <sheetFormatPr defaultColWidth="8.5546875" defaultRowHeight="15" customHeight="1"/>
  <cols>
    <col min="1" max="1" width="18.5546875" style="35" customWidth="1"/>
    <col min="2" max="2" width="31.5546875" style="35" bestFit="1" customWidth="1"/>
    <col min="3" max="7" width="22" style="35" customWidth="1"/>
    <col min="8" max="8" width="8.5546875" style="1" customWidth="1"/>
    <col min="9" max="16384" width="8.5546875" style="1"/>
  </cols>
  <sheetData>
    <row r="1" spans="1:7" ht="15" customHeight="1">
      <c r="A1" s="54"/>
    </row>
    <row r="2" spans="1:7" ht="41.25" customHeight="1">
      <c r="A2" s="308" t="s">
        <v>495</v>
      </c>
      <c r="B2" s="290"/>
      <c r="C2" s="290"/>
      <c r="D2" s="290"/>
      <c r="E2" s="290"/>
      <c r="F2" s="290"/>
      <c r="G2" s="290"/>
    </row>
    <row r="3" spans="1:7" ht="15" customHeight="1">
      <c r="A3" s="302" t="s">
        <v>1</v>
      </c>
      <c r="B3" s="290"/>
      <c r="F3" s="55"/>
      <c r="G3" s="88" t="s">
        <v>2</v>
      </c>
    </row>
    <row r="4" spans="1:7" ht="18.75" customHeight="1">
      <c r="A4" s="309" t="s">
        <v>197</v>
      </c>
      <c r="B4" s="310" t="s">
        <v>200</v>
      </c>
      <c r="C4" s="313" t="s">
        <v>64</v>
      </c>
      <c r="D4" s="315" t="s">
        <v>65</v>
      </c>
      <c r="E4" s="315"/>
      <c r="F4" s="310"/>
      <c r="G4" s="313" t="s">
        <v>66</v>
      </c>
    </row>
    <row r="5" spans="1:7" ht="18.75" customHeight="1">
      <c r="A5" s="64" t="s">
        <v>199</v>
      </c>
      <c r="B5" s="56" t="s">
        <v>200</v>
      </c>
      <c r="C5" s="314"/>
      <c r="D5" s="59" t="s">
        <v>67</v>
      </c>
      <c r="E5" s="59" t="s">
        <v>68</v>
      </c>
      <c r="F5" s="59" t="s">
        <v>69</v>
      </c>
      <c r="G5" s="314" t="s">
        <v>66</v>
      </c>
    </row>
    <row r="6" spans="1:7" s="194" customFormat="1" ht="18.75" customHeight="1">
      <c r="A6" s="196">
        <v>208</v>
      </c>
      <c r="B6" s="197" t="s">
        <v>1835</v>
      </c>
      <c r="C6" s="198">
        <f>C7</f>
        <v>801579.1</v>
      </c>
      <c r="D6" s="198"/>
      <c r="E6" s="198"/>
      <c r="F6" s="198"/>
      <c r="G6" s="198">
        <f>G7</f>
        <v>801579.1</v>
      </c>
    </row>
    <row r="7" spans="1:7" s="194" customFormat="1" ht="18.75" customHeight="1">
      <c r="A7" s="196">
        <v>20822</v>
      </c>
      <c r="B7" s="195" t="s">
        <v>1837</v>
      </c>
      <c r="C7" s="198">
        <f>SUM(C8:C9)</f>
        <v>801579.1</v>
      </c>
      <c r="D7" s="198"/>
      <c r="E7" s="198"/>
      <c r="F7" s="198"/>
      <c r="G7" s="198">
        <f>SUM(G8:G9)</f>
        <v>801579.1</v>
      </c>
    </row>
    <row r="8" spans="1:7" s="194" customFormat="1" ht="18.75" customHeight="1">
      <c r="A8" s="196">
        <v>2082201</v>
      </c>
      <c r="B8" s="197" t="s">
        <v>1838</v>
      </c>
      <c r="C8" s="198">
        <v>660150</v>
      </c>
      <c r="D8" s="198"/>
      <c r="E8" s="198"/>
      <c r="F8" s="198"/>
      <c r="G8" s="198">
        <v>660150</v>
      </c>
    </row>
    <row r="9" spans="1:7" s="194" customFormat="1" ht="18.75" customHeight="1">
      <c r="A9" s="196">
        <v>2082202</v>
      </c>
      <c r="B9" s="197" t="s">
        <v>1839</v>
      </c>
      <c r="C9" s="198">
        <v>141429.1</v>
      </c>
      <c r="D9" s="198"/>
      <c r="E9" s="198"/>
      <c r="F9" s="198"/>
      <c r="G9" s="198">
        <v>141429.1</v>
      </c>
    </row>
    <row r="10" spans="1:7" ht="15" customHeight="1">
      <c r="A10" s="89" t="s">
        <v>103</v>
      </c>
      <c r="B10" s="90" t="s">
        <v>104</v>
      </c>
      <c r="C10" s="13">
        <v>20200000</v>
      </c>
      <c r="D10" s="13"/>
      <c r="E10" s="13"/>
      <c r="F10" s="13"/>
      <c r="G10" s="13">
        <v>20200000</v>
      </c>
    </row>
    <row r="11" spans="1:7" ht="15" customHeight="1">
      <c r="A11" s="89" t="s">
        <v>105</v>
      </c>
      <c r="B11" s="90" t="s">
        <v>106</v>
      </c>
      <c r="C11" s="13">
        <v>20200000</v>
      </c>
      <c r="D11" s="13"/>
      <c r="E11" s="13"/>
      <c r="F11" s="13"/>
      <c r="G11" s="13">
        <v>20200000</v>
      </c>
    </row>
    <row r="12" spans="1:7" ht="15" customHeight="1">
      <c r="A12" s="89" t="s">
        <v>107</v>
      </c>
      <c r="B12" s="90" t="s">
        <v>108</v>
      </c>
      <c r="C12" s="13">
        <v>7350000</v>
      </c>
      <c r="D12" s="13"/>
      <c r="E12" s="13"/>
      <c r="F12" s="13"/>
      <c r="G12" s="13">
        <v>7350000</v>
      </c>
    </row>
    <row r="13" spans="1:7" ht="15" customHeight="1">
      <c r="A13" s="89" t="s">
        <v>109</v>
      </c>
      <c r="B13" s="90" t="s">
        <v>110</v>
      </c>
      <c r="C13" s="13">
        <v>450000</v>
      </c>
      <c r="D13" s="13"/>
      <c r="E13" s="13"/>
      <c r="F13" s="13"/>
      <c r="G13" s="13">
        <v>450000</v>
      </c>
    </row>
    <row r="14" spans="1:7" ht="15" customHeight="1">
      <c r="A14" s="200" t="s">
        <v>111</v>
      </c>
      <c r="B14" s="201" t="s">
        <v>112</v>
      </c>
      <c r="C14" s="202">
        <v>12400000</v>
      </c>
      <c r="D14" s="202"/>
      <c r="E14" s="202"/>
      <c r="F14" s="202"/>
      <c r="G14" s="202">
        <v>12400000</v>
      </c>
    </row>
    <row r="15" spans="1:7" s="194" customFormat="1" ht="15" customHeight="1">
      <c r="A15" s="205">
        <v>213</v>
      </c>
      <c r="B15" s="204" t="s">
        <v>1840</v>
      </c>
      <c r="C15" s="203">
        <f>C16</f>
        <v>50000</v>
      </c>
      <c r="D15" s="203"/>
      <c r="E15" s="203"/>
      <c r="F15" s="203"/>
      <c r="G15" s="203">
        <f>G16</f>
        <v>50000</v>
      </c>
    </row>
    <row r="16" spans="1:7" s="194" customFormat="1" ht="15" customHeight="1">
      <c r="A16" s="205">
        <v>21366</v>
      </c>
      <c r="B16" s="204" t="s">
        <v>1841</v>
      </c>
      <c r="C16" s="203">
        <v>50000</v>
      </c>
      <c r="D16" s="203"/>
      <c r="E16" s="203"/>
      <c r="F16" s="203"/>
      <c r="G16" s="203">
        <v>50000</v>
      </c>
    </row>
    <row r="17" spans="1:7" s="194" customFormat="1" ht="15" customHeight="1">
      <c r="A17" s="205">
        <v>2136699</v>
      </c>
      <c r="B17" s="204" t="s">
        <v>1842</v>
      </c>
      <c r="C17" s="203">
        <v>50000</v>
      </c>
      <c r="D17" s="203"/>
      <c r="E17" s="203"/>
      <c r="F17" s="203"/>
      <c r="G17" s="203">
        <v>50000</v>
      </c>
    </row>
    <row r="18" spans="1:7" ht="15" customHeight="1">
      <c r="A18" s="359" t="s">
        <v>64</v>
      </c>
      <c r="B18" s="360"/>
      <c r="C18" s="13">
        <f>SUM(C6,C10,C15)</f>
        <v>21051579.100000001</v>
      </c>
      <c r="D18" s="13"/>
      <c r="E18" s="13"/>
      <c r="F18" s="13"/>
      <c r="G18" s="13">
        <f>SUM(G6,G10,G15)</f>
        <v>21051579.100000001</v>
      </c>
    </row>
  </sheetData>
  <mergeCells count="7">
    <mergeCell ref="A2:G2"/>
    <mergeCell ref="A18:B18"/>
    <mergeCell ref="G4:G5"/>
    <mergeCell ref="A3:B3"/>
    <mergeCell ref="C4:C5"/>
    <mergeCell ref="D4:F4"/>
    <mergeCell ref="A4:B4"/>
  </mergeCells>
  <phoneticPr fontId="261" type="noConversion"/>
  <printOptions headings="1" gridLines="1"/>
  <pageMargins left="0" right="0" top="0" bottom="0" header="0" footer="0"/>
  <pageSetup paperSize="9" orientation="portrait" blackAndWhite="1" useFirstPageNumber="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R52"/>
  <sheetViews>
    <sheetView topLeftCell="H10" workbookViewId="0">
      <selection activeCell="F16" sqref="F16"/>
    </sheetView>
  </sheetViews>
  <sheetFormatPr defaultColWidth="9.109375" defaultRowHeight="14.25" customHeight="1"/>
  <cols>
    <col min="1" max="1" width="5.88671875" style="91" customWidth="1"/>
    <col min="2" max="2" width="7.109375" style="91" customWidth="1"/>
    <col min="3" max="3" width="44" style="91" customWidth="1"/>
    <col min="4" max="6" width="22.109375" style="92" customWidth="1"/>
    <col min="7" max="9" width="22.109375" style="35" customWidth="1"/>
    <col min="10" max="10" width="5.88671875" style="91" customWidth="1"/>
    <col min="11" max="11" width="6.33203125" style="91" customWidth="1"/>
    <col min="12" max="12" width="44" style="91" customWidth="1"/>
    <col min="13" max="15" width="21.33203125" style="92" customWidth="1"/>
    <col min="16" max="18" width="21.33203125" style="35" customWidth="1"/>
    <col min="19" max="19" width="9.109375" style="1" customWidth="1"/>
    <col min="20" max="16384" width="9.109375" style="1"/>
  </cols>
  <sheetData>
    <row r="1" spans="1:18" ht="16.5" customHeight="1">
      <c r="N1" s="361"/>
      <c r="O1" s="361"/>
      <c r="P1" s="55"/>
      <c r="Q1" s="55"/>
      <c r="R1" s="55"/>
    </row>
    <row r="2" spans="1:18" ht="41.25" customHeight="1">
      <c r="A2" s="362" t="s">
        <v>496</v>
      </c>
      <c r="B2" s="362"/>
      <c r="C2" s="362"/>
      <c r="D2" s="362"/>
      <c r="E2" s="362"/>
      <c r="F2" s="362"/>
      <c r="G2" s="363"/>
      <c r="H2" s="363"/>
      <c r="I2" s="363"/>
      <c r="J2" s="362"/>
      <c r="K2" s="362"/>
      <c r="L2" s="362"/>
      <c r="M2" s="362"/>
      <c r="N2" s="362"/>
      <c r="O2" s="362"/>
      <c r="P2" s="93"/>
      <c r="Q2" s="93"/>
      <c r="R2" s="93"/>
    </row>
    <row r="3" spans="1:18" ht="19.5" customHeight="1">
      <c r="A3" s="367" t="s">
        <v>1</v>
      </c>
      <c r="B3" s="368"/>
      <c r="C3" s="368"/>
      <c r="O3" s="5"/>
      <c r="P3" s="369" t="s">
        <v>2</v>
      </c>
      <c r="Q3" s="369"/>
      <c r="R3" s="369"/>
    </row>
    <row r="4" spans="1:18" ht="19.5" customHeight="1">
      <c r="A4" s="292" t="s">
        <v>497</v>
      </c>
      <c r="B4" s="341"/>
      <c r="C4" s="341"/>
      <c r="D4" s="341"/>
      <c r="E4" s="341"/>
      <c r="F4" s="341"/>
      <c r="G4" s="297"/>
      <c r="H4" s="297"/>
      <c r="I4" s="298"/>
      <c r="J4" s="292" t="s">
        <v>497</v>
      </c>
      <c r="K4" s="341"/>
      <c r="L4" s="341"/>
      <c r="M4" s="341"/>
      <c r="N4" s="341"/>
      <c r="O4" s="341"/>
      <c r="P4" s="297"/>
      <c r="Q4" s="297"/>
      <c r="R4" s="298"/>
    </row>
    <row r="5" spans="1:18" ht="21.75" customHeight="1">
      <c r="A5" s="364" t="s">
        <v>498</v>
      </c>
      <c r="B5" s="365"/>
      <c r="C5" s="366"/>
      <c r="D5" s="292" t="s">
        <v>225</v>
      </c>
      <c r="E5" s="341"/>
      <c r="F5" s="342"/>
      <c r="G5" s="299" t="s">
        <v>499</v>
      </c>
      <c r="H5" s="297"/>
      <c r="I5" s="298"/>
      <c r="J5" s="364" t="s">
        <v>500</v>
      </c>
      <c r="K5" s="365"/>
      <c r="L5" s="366"/>
      <c r="M5" s="292" t="s">
        <v>225</v>
      </c>
      <c r="N5" s="341"/>
      <c r="O5" s="342"/>
      <c r="P5" s="297" t="s">
        <v>499</v>
      </c>
      <c r="Q5" s="297"/>
      <c r="R5" s="298"/>
    </row>
    <row r="6" spans="1:18" ht="17.25" customHeight="1">
      <c r="A6" s="94" t="s">
        <v>501</v>
      </c>
      <c r="B6" s="94" t="s">
        <v>502</v>
      </c>
      <c r="C6" s="94" t="s">
        <v>200</v>
      </c>
      <c r="D6" s="95" t="s">
        <v>67</v>
      </c>
      <c r="E6" s="95" t="s">
        <v>65</v>
      </c>
      <c r="F6" s="95" t="s">
        <v>66</v>
      </c>
      <c r="G6" s="73" t="s">
        <v>67</v>
      </c>
      <c r="H6" s="73" t="s">
        <v>65</v>
      </c>
      <c r="I6" s="73" t="s">
        <v>66</v>
      </c>
      <c r="J6" s="94" t="s">
        <v>501</v>
      </c>
      <c r="K6" s="94" t="s">
        <v>502</v>
      </c>
      <c r="L6" s="94" t="s">
        <v>200</v>
      </c>
      <c r="M6" s="95" t="s">
        <v>67</v>
      </c>
      <c r="N6" s="95" t="s">
        <v>65</v>
      </c>
      <c r="O6" s="95" t="s">
        <v>66</v>
      </c>
      <c r="P6" s="73" t="s">
        <v>67</v>
      </c>
      <c r="Q6" s="73" t="s">
        <v>65</v>
      </c>
      <c r="R6" s="73" t="s">
        <v>66</v>
      </c>
    </row>
    <row r="7" spans="1:18" ht="13.5" customHeight="1">
      <c r="A7" s="370" t="s">
        <v>64</v>
      </c>
      <c r="B7" s="371" t="s">
        <v>379</v>
      </c>
      <c r="C7" s="372" t="s">
        <v>503</v>
      </c>
      <c r="D7" s="42">
        <f>SUM(D8,D12,D23,D30,D27)</f>
        <v>78487512.849999994</v>
      </c>
      <c r="E7" s="42">
        <f>SUM(E8,E12,E23,E30,E27)</f>
        <v>17248817.219999999</v>
      </c>
      <c r="F7" s="42">
        <f>SUM(F8,F23,F27,F12)</f>
        <v>61238695.629999995</v>
      </c>
      <c r="G7" s="42">
        <f t="shared" ref="G7:H7" si="0">SUM(G8,G23,G27)</f>
        <v>21051579.100000001</v>
      </c>
      <c r="H7" s="42">
        <f t="shared" si="0"/>
        <v>0</v>
      </c>
      <c r="I7" s="42">
        <f>SUM(I8,I23,I27)</f>
        <v>21051579.100000001</v>
      </c>
      <c r="J7" s="370" t="s">
        <v>64</v>
      </c>
      <c r="K7" s="371" t="s">
        <v>504</v>
      </c>
      <c r="L7" s="372" t="s">
        <v>505</v>
      </c>
      <c r="M7" s="42">
        <f>SUM(M8,M21,M44,M49)</f>
        <v>78487512.849999994</v>
      </c>
      <c r="N7" s="42">
        <f>SUM(N8,N21,N44)</f>
        <v>17248817.219999999</v>
      </c>
      <c r="O7" s="42">
        <f>SUM(O21,O49)</f>
        <v>61238695.629999995</v>
      </c>
      <c r="P7" s="42">
        <f t="shared" ref="P7:Q7" si="1">SUM(P21,P49)</f>
        <v>21051579.100000001</v>
      </c>
      <c r="Q7" s="42">
        <f t="shared" si="1"/>
        <v>0</v>
      </c>
      <c r="R7" s="42">
        <f>SUM(R21,R49)</f>
        <v>21051579.100000001</v>
      </c>
    </row>
    <row r="8" spans="1:18" ht="13.5" customHeight="1">
      <c r="A8" s="96" t="s">
        <v>506</v>
      </c>
      <c r="B8" s="96" t="s">
        <v>507</v>
      </c>
      <c r="C8" s="97" t="s">
        <v>508</v>
      </c>
      <c r="D8" s="42">
        <f t="shared" ref="D8:D10" si="2">SUM(E8:F8)</f>
        <v>4820939.0199999996</v>
      </c>
      <c r="E8" s="42">
        <f>SUM(E9:E11)</f>
        <v>4820939.0199999996</v>
      </c>
      <c r="F8" s="42"/>
      <c r="G8" s="42"/>
      <c r="H8" s="42"/>
      <c r="I8" s="247" t="s">
        <v>1873</v>
      </c>
      <c r="J8" s="96" t="s">
        <v>509</v>
      </c>
      <c r="K8" s="96" t="s">
        <v>507</v>
      </c>
      <c r="L8" s="98" t="s">
        <v>310</v>
      </c>
      <c r="M8" s="42">
        <v>12252241.220000001</v>
      </c>
      <c r="N8" s="42">
        <v>12252241.220000001</v>
      </c>
      <c r="O8" s="42"/>
      <c r="P8" s="42"/>
      <c r="Q8" s="42"/>
      <c r="R8" s="42"/>
    </row>
    <row r="9" spans="1:18" ht="13.5" customHeight="1">
      <c r="A9" s="96" t="s">
        <v>507</v>
      </c>
      <c r="B9" s="96" t="s">
        <v>510</v>
      </c>
      <c r="C9" s="97" t="s">
        <v>511</v>
      </c>
      <c r="D9" s="42">
        <f t="shared" si="2"/>
        <v>2961440</v>
      </c>
      <c r="E9" s="275">
        <v>2961440</v>
      </c>
      <c r="F9" s="42"/>
      <c r="G9" s="42"/>
      <c r="H9" s="42"/>
      <c r="I9" s="42"/>
      <c r="J9" s="96" t="s">
        <v>507</v>
      </c>
      <c r="K9" s="96" t="s">
        <v>510</v>
      </c>
      <c r="L9" s="98" t="s">
        <v>512</v>
      </c>
      <c r="M9" s="42">
        <v>2124540</v>
      </c>
      <c r="N9" s="42">
        <v>2124540</v>
      </c>
      <c r="O9" s="42"/>
      <c r="P9" s="42"/>
      <c r="Q9" s="42"/>
      <c r="R9" s="42"/>
    </row>
    <row r="10" spans="1:18" ht="13.5" customHeight="1">
      <c r="A10" s="96" t="s">
        <v>507</v>
      </c>
      <c r="B10" s="96" t="s">
        <v>513</v>
      </c>
      <c r="C10" s="97" t="s">
        <v>514</v>
      </c>
      <c r="D10" s="42">
        <f t="shared" si="2"/>
        <v>1530351</v>
      </c>
      <c r="E10" s="275">
        <v>1530351</v>
      </c>
      <c r="F10" s="42"/>
      <c r="G10" s="42"/>
      <c r="H10" s="42"/>
      <c r="I10" s="42"/>
      <c r="J10" s="96" t="s">
        <v>507</v>
      </c>
      <c r="K10" s="96" t="s">
        <v>513</v>
      </c>
      <c r="L10" s="98" t="s">
        <v>515</v>
      </c>
      <c r="M10" s="42">
        <v>1921380</v>
      </c>
      <c r="N10" s="42">
        <v>1921380</v>
      </c>
      <c r="O10" s="42"/>
      <c r="P10" s="42"/>
      <c r="Q10" s="42"/>
      <c r="R10" s="42"/>
    </row>
    <row r="11" spans="1:18" ht="13.5" customHeight="1">
      <c r="A11" s="96" t="s">
        <v>507</v>
      </c>
      <c r="B11" s="96" t="s">
        <v>516</v>
      </c>
      <c r="C11" s="97" t="s">
        <v>517</v>
      </c>
      <c r="D11" s="42">
        <f>SUM(E11:F11)</f>
        <v>329148.02</v>
      </c>
      <c r="E11" s="275">
        <v>329148.02</v>
      </c>
      <c r="F11" s="42"/>
      <c r="G11" s="42"/>
      <c r="H11" s="42"/>
      <c r="I11" s="42"/>
      <c r="J11" s="96" t="s">
        <v>507</v>
      </c>
      <c r="K11" s="96" t="s">
        <v>516</v>
      </c>
      <c r="L11" s="98" t="s">
        <v>518</v>
      </c>
      <c r="M11" s="42">
        <v>3021000</v>
      </c>
      <c r="N11" s="42">
        <v>3021000</v>
      </c>
      <c r="O11" s="42"/>
      <c r="P11" s="42"/>
      <c r="Q11" s="42"/>
      <c r="R11" s="42"/>
    </row>
    <row r="12" spans="1:18" s="194" customFormat="1" ht="13.5" customHeight="1">
      <c r="A12" s="96">
        <v>502</v>
      </c>
      <c r="B12" s="233"/>
      <c r="C12" s="97" t="s">
        <v>1862</v>
      </c>
      <c r="D12" s="261">
        <f>SUM(D13:D19)</f>
        <v>531148.80000000005</v>
      </c>
      <c r="E12" s="261">
        <f>SUM(E13:E19)</f>
        <v>531148.80000000005</v>
      </c>
      <c r="F12" s="234"/>
      <c r="G12" s="234"/>
      <c r="H12" s="234"/>
      <c r="I12" s="234"/>
      <c r="J12" s="233"/>
      <c r="K12" s="233"/>
      <c r="L12" s="235"/>
      <c r="M12" s="234"/>
      <c r="N12" s="234"/>
      <c r="O12" s="234"/>
      <c r="P12" s="234"/>
      <c r="Q12" s="234"/>
      <c r="R12" s="234"/>
    </row>
    <row r="13" spans="1:18" ht="13.5" customHeight="1">
      <c r="A13" s="1"/>
      <c r="B13" s="96" t="s">
        <v>510</v>
      </c>
      <c r="C13" s="97" t="s">
        <v>519</v>
      </c>
      <c r="D13" s="42">
        <f>SUM(E13:F13)</f>
        <v>486268.8</v>
      </c>
      <c r="E13" s="275">
        <v>486268.8</v>
      </c>
      <c r="F13" s="42"/>
      <c r="G13" s="42"/>
      <c r="H13" s="42"/>
      <c r="I13" s="42"/>
      <c r="J13" s="96" t="s">
        <v>507</v>
      </c>
      <c r="K13" s="96" t="s">
        <v>520</v>
      </c>
      <c r="L13" s="98" t="s">
        <v>521</v>
      </c>
      <c r="M13" s="42">
        <v>1635540</v>
      </c>
      <c r="N13" s="42">
        <v>1635540</v>
      </c>
      <c r="O13" s="42"/>
      <c r="P13" s="42"/>
      <c r="Q13" s="42"/>
      <c r="R13" s="42"/>
    </row>
    <row r="14" spans="1:18" ht="13.5" customHeight="1">
      <c r="A14" s="96" t="s">
        <v>507</v>
      </c>
      <c r="B14" s="96" t="s">
        <v>516</v>
      </c>
      <c r="C14" s="97" t="s">
        <v>522</v>
      </c>
      <c r="D14" s="42">
        <f t="shared" ref="D14:D18" si="3">SUM(E14:F14)</f>
        <v>5700</v>
      </c>
      <c r="E14" s="275">
        <v>5700</v>
      </c>
      <c r="F14" s="42"/>
      <c r="G14" s="42"/>
      <c r="H14" s="42"/>
      <c r="I14" s="42"/>
      <c r="J14" s="96" t="s">
        <v>507</v>
      </c>
      <c r="K14" s="96" t="s">
        <v>523</v>
      </c>
      <c r="L14" s="98" t="s">
        <v>524</v>
      </c>
      <c r="M14" s="42">
        <v>1045000</v>
      </c>
      <c r="N14" s="42">
        <v>1045000</v>
      </c>
      <c r="O14" s="42"/>
      <c r="P14" s="42"/>
      <c r="Q14" s="42"/>
      <c r="R14" s="42"/>
    </row>
    <row r="15" spans="1:18" ht="13.5" customHeight="1">
      <c r="A15" s="96" t="s">
        <v>507</v>
      </c>
      <c r="B15" s="96" t="s">
        <v>525</v>
      </c>
      <c r="C15" s="97" t="s">
        <v>526</v>
      </c>
      <c r="D15" s="42">
        <f t="shared" si="3"/>
        <v>0</v>
      </c>
      <c r="E15" s="275"/>
      <c r="F15" s="42"/>
      <c r="G15" s="42"/>
      <c r="H15" s="42"/>
      <c r="I15" s="42"/>
      <c r="J15" s="96" t="s">
        <v>507</v>
      </c>
      <c r="K15" s="96" t="s">
        <v>527</v>
      </c>
      <c r="L15" s="98" t="s">
        <v>528</v>
      </c>
      <c r="M15" s="42">
        <v>171000</v>
      </c>
      <c r="N15" s="42">
        <v>171000</v>
      </c>
      <c r="O15" s="42"/>
      <c r="P15" s="42"/>
      <c r="Q15" s="42"/>
      <c r="R15" s="42"/>
    </row>
    <row r="16" spans="1:18" ht="13.5" customHeight="1">
      <c r="A16" s="96" t="s">
        <v>507</v>
      </c>
      <c r="B16" s="96" t="s">
        <v>529</v>
      </c>
      <c r="C16" s="97" t="s">
        <v>530</v>
      </c>
      <c r="D16" s="42">
        <f t="shared" si="3"/>
        <v>3500</v>
      </c>
      <c r="E16" s="275">
        <v>3500</v>
      </c>
      <c r="F16" s="42"/>
      <c r="G16" s="42"/>
      <c r="H16" s="42"/>
      <c r="I16" s="42"/>
      <c r="J16" s="96" t="s">
        <v>507</v>
      </c>
      <c r="K16" s="96" t="s">
        <v>531</v>
      </c>
      <c r="L16" s="98" t="s">
        <v>532</v>
      </c>
      <c r="M16" s="42">
        <v>701841</v>
      </c>
      <c r="N16" s="42">
        <v>701841</v>
      </c>
      <c r="O16" s="42"/>
      <c r="P16" s="42"/>
      <c r="Q16" s="42"/>
      <c r="R16" s="42"/>
    </row>
    <row r="17" spans="1:18" ht="13.5" customHeight="1">
      <c r="A17" s="96" t="s">
        <v>507</v>
      </c>
      <c r="B17" s="96" t="s">
        <v>523</v>
      </c>
      <c r="C17" s="97" t="s">
        <v>533</v>
      </c>
      <c r="D17" s="42">
        <f t="shared" si="3"/>
        <v>16680</v>
      </c>
      <c r="E17" s="275">
        <v>16680</v>
      </c>
      <c r="F17" s="42"/>
      <c r="G17" s="42"/>
      <c r="H17" s="42"/>
      <c r="I17" s="42"/>
      <c r="J17" s="96" t="s">
        <v>507</v>
      </c>
      <c r="K17" s="96" t="s">
        <v>504</v>
      </c>
      <c r="L17" s="98" t="s">
        <v>534</v>
      </c>
      <c r="M17" s="42">
        <v>618534</v>
      </c>
      <c r="N17" s="42">
        <v>618534</v>
      </c>
      <c r="O17" s="42"/>
      <c r="P17" s="42"/>
      <c r="Q17" s="42"/>
      <c r="R17" s="42"/>
    </row>
    <row r="18" spans="1:18" ht="13.5" customHeight="1">
      <c r="A18" s="96" t="s">
        <v>507</v>
      </c>
      <c r="B18" s="96" t="s">
        <v>527</v>
      </c>
      <c r="C18" s="97" t="s">
        <v>535</v>
      </c>
      <c r="D18" s="42">
        <f t="shared" si="3"/>
        <v>19000</v>
      </c>
      <c r="E18" s="275">
        <v>19000</v>
      </c>
      <c r="F18" s="42"/>
      <c r="G18" s="42"/>
      <c r="H18" s="42"/>
      <c r="I18" s="42"/>
      <c r="J18" s="96" t="s">
        <v>507</v>
      </c>
      <c r="K18" s="96" t="s">
        <v>505</v>
      </c>
      <c r="L18" s="98" t="s">
        <v>536</v>
      </c>
      <c r="M18" s="42">
        <v>101418</v>
      </c>
      <c r="N18" s="42">
        <v>101418</v>
      </c>
      <c r="O18" s="42"/>
      <c r="P18" s="42"/>
      <c r="Q18" s="42"/>
      <c r="R18" s="42"/>
    </row>
    <row r="19" spans="1:18" s="194" customFormat="1" ht="13.5" customHeight="1">
      <c r="A19" s="233"/>
      <c r="B19" s="233">
        <v>99</v>
      </c>
      <c r="C19" s="236" t="s">
        <v>1861</v>
      </c>
      <c r="D19" s="234"/>
      <c r="E19" s="261"/>
      <c r="F19" s="234"/>
      <c r="G19" s="234"/>
      <c r="H19" s="234"/>
      <c r="I19" s="234"/>
      <c r="J19" s="233"/>
      <c r="K19" s="233"/>
      <c r="L19" s="235"/>
      <c r="M19" s="234"/>
      <c r="N19" s="234"/>
      <c r="O19" s="234"/>
      <c r="P19" s="234"/>
      <c r="Q19" s="234"/>
      <c r="R19" s="234"/>
    </row>
    <row r="20" spans="1:18" ht="13.5" customHeight="1">
      <c r="A20" s="96" t="s">
        <v>537</v>
      </c>
      <c r="B20" s="96" t="s">
        <v>507</v>
      </c>
      <c r="C20" s="97" t="s">
        <v>538</v>
      </c>
      <c r="D20" s="42"/>
      <c r="E20" s="42"/>
      <c r="F20" s="42"/>
      <c r="G20" s="42"/>
      <c r="H20" s="42"/>
      <c r="J20" s="96" t="s">
        <v>507</v>
      </c>
      <c r="K20" s="96" t="s">
        <v>539</v>
      </c>
      <c r="L20" s="98" t="s">
        <v>517</v>
      </c>
      <c r="M20" s="42">
        <v>911988.22</v>
      </c>
      <c r="N20" s="42">
        <v>911988.22</v>
      </c>
      <c r="O20" s="42"/>
      <c r="P20" s="42"/>
      <c r="Q20" s="42"/>
      <c r="R20" s="42"/>
    </row>
    <row r="21" spans="1:18" ht="13.5" customHeight="1">
      <c r="A21" s="96" t="s">
        <v>540</v>
      </c>
      <c r="B21" s="96" t="s">
        <v>507</v>
      </c>
      <c r="C21" s="97" t="s">
        <v>541</v>
      </c>
      <c r="D21" s="42"/>
      <c r="E21" s="42"/>
      <c r="F21" s="42"/>
      <c r="G21" s="42"/>
      <c r="H21" s="42"/>
      <c r="I21" s="42"/>
      <c r="J21" s="96" t="s">
        <v>542</v>
      </c>
      <c r="K21" s="96" t="s">
        <v>507</v>
      </c>
      <c r="L21" s="98" t="s">
        <v>255</v>
      </c>
      <c r="M21" s="42">
        <f>SUM(M22:M43)</f>
        <v>16075845.66</v>
      </c>
      <c r="N21" s="42">
        <v>3023926</v>
      </c>
      <c r="O21" s="42">
        <f>SUM(O22:O39)</f>
        <v>13051919.66</v>
      </c>
      <c r="P21" s="42">
        <f>SUM(P22:P39)</f>
        <v>8710150</v>
      </c>
      <c r="Q21" s="42">
        <f t="shared" ref="Q21" si="4">SUM(Q22:Q49)</f>
        <v>0</v>
      </c>
      <c r="R21" s="42">
        <f>SUM(R22:R39)</f>
        <v>8710150</v>
      </c>
    </row>
    <row r="22" spans="1:18" ht="13.5" customHeight="1">
      <c r="A22" s="96" t="s">
        <v>507</v>
      </c>
      <c r="B22" s="239" t="s">
        <v>513</v>
      </c>
      <c r="C22" s="240" t="s">
        <v>543</v>
      </c>
      <c r="D22" s="42"/>
      <c r="E22" s="42"/>
      <c r="F22" s="42"/>
      <c r="G22" s="42"/>
      <c r="H22" s="42"/>
      <c r="I22" s="42"/>
      <c r="J22" s="96" t="s">
        <v>507</v>
      </c>
      <c r="K22" s="96" t="s">
        <v>510</v>
      </c>
      <c r="L22" s="98" t="s">
        <v>544</v>
      </c>
      <c r="M22" s="42">
        <f>SUM(N22:O22)</f>
        <v>9274652</v>
      </c>
      <c r="N22" s="42">
        <v>222800</v>
      </c>
      <c r="O22" s="42">
        <v>9051852</v>
      </c>
      <c r="P22" s="42">
        <f>SUM(Q22:R22)</f>
        <v>1110150</v>
      </c>
      <c r="Q22" s="42"/>
      <c r="R22" s="42">
        <v>1110150</v>
      </c>
    </row>
    <row r="23" spans="1:18" s="194" customFormat="1" ht="13.5" customHeight="1">
      <c r="A23" s="237">
        <v>505</v>
      </c>
      <c r="B23" s="244"/>
      <c r="C23" s="242" t="s">
        <v>1867</v>
      </c>
      <c r="D23" s="234">
        <f>SUM(D24:D26)</f>
        <v>22975999.059999999</v>
      </c>
      <c r="E23" s="234">
        <f>SUM(E24:E26)</f>
        <v>9924079.4000000004</v>
      </c>
      <c r="F23" s="234">
        <f>SUM(F24:F26)</f>
        <v>13051919.66</v>
      </c>
      <c r="G23" s="234">
        <f t="shared" ref="G23:H23" si="5">SUM(G24:G26)</f>
        <v>8710150</v>
      </c>
      <c r="H23" s="234">
        <f t="shared" si="5"/>
        <v>0</v>
      </c>
      <c r="I23" s="234">
        <f>SUM(I24:I26)</f>
        <v>8710150</v>
      </c>
      <c r="J23" s="233"/>
      <c r="K23" s="233"/>
      <c r="L23" s="235"/>
      <c r="M23" s="234"/>
      <c r="N23" s="234"/>
      <c r="O23" s="234"/>
      <c r="P23" s="234"/>
      <c r="Q23" s="234"/>
      <c r="R23" s="234"/>
    </row>
    <row r="24" spans="1:18" s="194" customFormat="1" ht="13.5" customHeight="1">
      <c r="A24" s="233"/>
      <c r="B24" s="245" t="s">
        <v>1863</v>
      </c>
      <c r="C24" s="242" t="s">
        <v>310</v>
      </c>
      <c r="D24" s="238">
        <f>SUM(E24:F24)</f>
        <v>7431302.2000000002</v>
      </c>
      <c r="E24" s="234">
        <v>7431302.2000000002</v>
      </c>
      <c r="F24" s="234"/>
      <c r="G24" s="234"/>
      <c r="H24" s="234"/>
      <c r="I24" s="234"/>
      <c r="J24" s="233"/>
      <c r="K24" s="233"/>
      <c r="L24" s="235"/>
      <c r="M24" s="234"/>
      <c r="N24" s="234"/>
      <c r="O24" s="234"/>
      <c r="P24" s="234"/>
      <c r="Q24" s="234"/>
      <c r="R24" s="234"/>
    </row>
    <row r="25" spans="1:18" s="194" customFormat="1" ht="13.5" customHeight="1">
      <c r="A25" s="233"/>
      <c r="B25" s="246" t="s">
        <v>1864</v>
      </c>
      <c r="C25" s="242" t="s">
        <v>255</v>
      </c>
      <c r="D25" s="238">
        <f t="shared" ref="D25:D26" si="6">SUM(E25:F25)</f>
        <v>15544696.859999999</v>
      </c>
      <c r="E25" s="234">
        <v>2492777.2000000002</v>
      </c>
      <c r="F25" s="234">
        <v>13051919.66</v>
      </c>
      <c r="G25" s="234">
        <f>SUM(H25:I25)</f>
        <v>8710150</v>
      </c>
      <c r="H25" s="234"/>
      <c r="I25" s="234">
        <v>8710150</v>
      </c>
      <c r="J25" s="233"/>
      <c r="K25" s="233"/>
      <c r="L25" s="235"/>
      <c r="M25" s="234"/>
      <c r="N25" s="234"/>
      <c r="O25" s="234"/>
      <c r="P25" s="234"/>
      <c r="Q25" s="234"/>
      <c r="R25" s="234"/>
    </row>
    <row r="26" spans="1:18" s="194" customFormat="1" ht="13.5" customHeight="1">
      <c r="A26" s="233"/>
      <c r="B26" s="243" t="s">
        <v>1865</v>
      </c>
      <c r="C26" s="241" t="s">
        <v>1866</v>
      </c>
      <c r="D26" s="238">
        <f t="shared" si="6"/>
        <v>0</v>
      </c>
      <c r="E26" s="234"/>
      <c r="F26" s="234"/>
      <c r="G26" s="234"/>
      <c r="H26" s="234"/>
      <c r="I26" s="234"/>
      <c r="J26" s="233"/>
      <c r="K26" s="233"/>
      <c r="L26" s="235"/>
      <c r="M26" s="234"/>
      <c r="N26" s="234"/>
      <c r="O26" s="234"/>
      <c r="P26" s="234"/>
      <c r="Q26" s="234"/>
      <c r="R26" s="234"/>
    </row>
    <row r="27" spans="1:18" s="194" customFormat="1" ht="13.5" customHeight="1">
      <c r="A27" s="241" t="s">
        <v>1868</v>
      </c>
      <c r="B27" s="241" t="s">
        <v>1869</v>
      </c>
      <c r="C27" s="241" t="s">
        <v>1870</v>
      </c>
      <c r="D27" s="234">
        <f>SUM(D28:D29)</f>
        <v>48186775.969999999</v>
      </c>
      <c r="E27" s="234">
        <f>SUM(E28:E29)</f>
        <v>0</v>
      </c>
      <c r="F27" s="234">
        <f>SUM(F28:F29)</f>
        <v>48186775.969999999</v>
      </c>
      <c r="G27" s="234">
        <f>SUM(G28:G29)</f>
        <v>12341429.1</v>
      </c>
      <c r="H27" s="234"/>
      <c r="I27" s="234">
        <f>SUM(I28:I29)</f>
        <v>12341429.1</v>
      </c>
      <c r="J27" s="233"/>
      <c r="K27" s="233"/>
      <c r="L27" s="235"/>
      <c r="M27" s="234"/>
      <c r="N27" s="234"/>
      <c r="O27" s="234"/>
      <c r="P27" s="234"/>
      <c r="Q27" s="234"/>
      <c r="R27" s="234"/>
    </row>
    <row r="28" spans="1:18" s="194" customFormat="1" ht="13.5" customHeight="1">
      <c r="A28" s="241"/>
      <c r="B28" s="241" t="s">
        <v>1863</v>
      </c>
      <c r="C28" s="241" t="s">
        <v>1871</v>
      </c>
      <c r="D28" s="234">
        <f>SUM(E27:F27)</f>
        <v>48186775.969999999</v>
      </c>
      <c r="E28" s="234"/>
      <c r="F28" s="234">
        <v>48186775.969999999</v>
      </c>
      <c r="G28" s="234">
        <f>SUM(H28:I28)</f>
        <v>12341429.1</v>
      </c>
      <c r="H28" s="234"/>
      <c r="I28" s="42">
        <v>12341429.1</v>
      </c>
      <c r="J28" s="233"/>
      <c r="K28" s="233"/>
      <c r="L28" s="235"/>
      <c r="M28" s="234"/>
      <c r="N28" s="234"/>
      <c r="O28" s="234"/>
      <c r="P28" s="234"/>
      <c r="Q28" s="234"/>
      <c r="R28" s="234"/>
    </row>
    <row r="29" spans="1:18" s="194" customFormat="1" ht="13.5" customHeight="1">
      <c r="A29" s="241"/>
      <c r="B29" s="241" t="s">
        <v>1864</v>
      </c>
      <c r="C29" s="241" t="s">
        <v>1872</v>
      </c>
      <c r="D29" s="234"/>
      <c r="E29" s="234"/>
      <c r="F29" s="234"/>
      <c r="G29" s="234"/>
      <c r="H29" s="234"/>
      <c r="I29" s="234"/>
      <c r="J29" s="233"/>
      <c r="K29" s="233"/>
      <c r="L29" s="235"/>
      <c r="M29" s="234"/>
      <c r="N29" s="234"/>
      <c r="O29" s="234"/>
      <c r="P29" s="234"/>
      <c r="Q29" s="234"/>
      <c r="R29" s="234"/>
    </row>
    <row r="30" spans="1:18" ht="13.5" customHeight="1">
      <c r="A30" s="96" t="s">
        <v>545</v>
      </c>
      <c r="B30" s="96" t="s">
        <v>507</v>
      </c>
      <c r="C30" s="97" t="s">
        <v>233</v>
      </c>
      <c r="D30" s="42">
        <v>1972650</v>
      </c>
      <c r="E30" s="42">
        <v>1972650</v>
      </c>
      <c r="F30" s="42"/>
      <c r="G30" s="42"/>
      <c r="H30" s="42"/>
      <c r="I30" s="42"/>
      <c r="J30" s="96" t="s">
        <v>507</v>
      </c>
      <c r="K30" s="96" t="s">
        <v>525</v>
      </c>
      <c r="L30" s="98" t="s">
        <v>546</v>
      </c>
      <c r="M30" s="42">
        <f t="shared" ref="M30:M43" si="7">SUM(N30:O30)</f>
        <v>17100</v>
      </c>
      <c r="N30" s="42">
        <v>17100</v>
      </c>
      <c r="O30" s="42"/>
      <c r="P30" s="42"/>
      <c r="Q30" s="42"/>
      <c r="R30" s="42"/>
    </row>
    <row r="31" spans="1:18" ht="13.5" customHeight="1">
      <c r="A31" s="96" t="s">
        <v>507</v>
      </c>
      <c r="B31" s="96" t="s">
        <v>510</v>
      </c>
      <c r="C31" s="97" t="s">
        <v>547</v>
      </c>
      <c r="D31" s="42">
        <v>1972650</v>
      </c>
      <c r="E31" s="275">
        <v>1972650</v>
      </c>
      <c r="F31" s="42"/>
      <c r="G31" s="42"/>
      <c r="H31" s="42"/>
      <c r="I31" s="42"/>
      <c r="J31" s="96" t="s">
        <v>507</v>
      </c>
      <c r="K31" s="96" t="s">
        <v>529</v>
      </c>
      <c r="L31" s="98" t="s">
        <v>548</v>
      </c>
      <c r="M31" s="42">
        <f t="shared" si="7"/>
        <v>17100</v>
      </c>
      <c r="N31" s="42">
        <v>17100</v>
      </c>
      <c r="O31" s="42"/>
      <c r="P31" s="42"/>
      <c r="Q31" s="42"/>
      <c r="R31" s="42"/>
    </row>
    <row r="32" spans="1:18" ht="13.5" customHeight="1">
      <c r="A32" s="99"/>
      <c r="B32" s="99"/>
      <c r="C32" s="99"/>
      <c r="D32" s="100"/>
      <c r="E32" s="100"/>
      <c r="F32" s="100"/>
      <c r="G32" s="101"/>
      <c r="H32" s="101"/>
      <c r="I32" s="101"/>
      <c r="J32" s="96" t="s">
        <v>507</v>
      </c>
      <c r="K32" s="96" t="s">
        <v>520</v>
      </c>
      <c r="L32" s="98" t="s">
        <v>549</v>
      </c>
      <c r="M32" s="42">
        <f t="shared" si="7"/>
        <v>28500</v>
      </c>
      <c r="N32" s="42">
        <v>28500</v>
      </c>
      <c r="O32" s="42"/>
      <c r="P32" s="42"/>
      <c r="Q32" s="42"/>
      <c r="R32" s="42"/>
    </row>
    <row r="33" spans="1:18" ht="13.5" customHeight="1">
      <c r="A33" s="99"/>
      <c r="B33" s="99"/>
      <c r="C33" s="99"/>
      <c r="D33" s="100"/>
      <c r="E33" s="100"/>
      <c r="F33" s="100"/>
      <c r="G33" s="101"/>
      <c r="H33" s="101"/>
      <c r="I33" s="101"/>
      <c r="J33" s="96" t="s">
        <v>507</v>
      </c>
      <c r="K33" s="96" t="s">
        <v>527</v>
      </c>
      <c r="L33" s="98" t="s">
        <v>550</v>
      </c>
      <c r="M33" s="42">
        <f t="shared" si="7"/>
        <v>34200</v>
      </c>
      <c r="N33" s="42">
        <v>34200</v>
      </c>
      <c r="O33" s="42"/>
      <c r="P33" s="42"/>
      <c r="Q33" s="42"/>
      <c r="R33" s="42"/>
    </row>
    <row r="34" spans="1:18" ht="13.5" customHeight="1">
      <c r="A34" s="99"/>
      <c r="B34" s="99"/>
      <c r="C34" s="99"/>
      <c r="D34" s="100"/>
      <c r="E34" s="100"/>
      <c r="F34" s="100"/>
      <c r="G34" s="101"/>
      <c r="H34" s="101"/>
      <c r="I34" s="101"/>
      <c r="J34" s="96" t="s">
        <v>507</v>
      </c>
      <c r="K34" s="96" t="s">
        <v>504</v>
      </c>
      <c r="L34" s="98" t="s">
        <v>551</v>
      </c>
      <c r="M34" s="42">
        <f t="shared" si="7"/>
        <v>38000</v>
      </c>
      <c r="N34" s="42">
        <v>38000</v>
      </c>
      <c r="O34" s="42"/>
      <c r="P34" s="42"/>
      <c r="Q34" s="42"/>
      <c r="R34" s="42"/>
    </row>
    <row r="35" spans="1:18" ht="13.5" customHeight="1">
      <c r="A35" s="99"/>
      <c r="B35" s="99"/>
      <c r="C35" s="99"/>
      <c r="D35" s="100"/>
      <c r="E35" s="100"/>
      <c r="F35" s="100"/>
      <c r="G35" s="101"/>
      <c r="H35" s="101"/>
      <c r="I35" s="101"/>
      <c r="J35" s="96" t="s">
        <v>507</v>
      </c>
      <c r="K35" s="96" t="s">
        <v>539</v>
      </c>
      <c r="L35" s="98" t="s">
        <v>535</v>
      </c>
      <c r="M35" s="42">
        <f t="shared" si="7"/>
        <v>362000</v>
      </c>
      <c r="N35" s="42">
        <v>57000</v>
      </c>
      <c r="O35" s="42">
        <v>305000</v>
      </c>
      <c r="P35" s="42"/>
      <c r="Q35" s="42"/>
      <c r="R35" s="42"/>
    </row>
    <row r="36" spans="1:18" ht="13.5" customHeight="1">
      <c r="A36" s="99"/>
      <c r="B36" s="99"/>
      <c r="C36" s="99"/>
      <c r="D36" s="100"/>
      <c r="E36" s="100"/>
      <c r="F36" s="100"/>
      <c r="G36" s="101"/>
      <c r="H36" s="101"/>
      <c r="I36" s="101"/>
      <c r="J36" s="96" t="s">
        <v>507</v>
      </c>
      <c r="K36" s="96" t="s">
        <v>552</v>
      </c>
      <c r="L36" s="98" t="s">
        <v>522</v>
      </c>
      <c r="M36" s="42">
        <f t="shared" si="7"/>
        <v>17100</v>
      </c>
      <c r="N36" s="42">
        <v>17100</v>
      </c>
      <c r="O36" s="42"/>
      <c r="P36" s="42"/>
      <c r="Q36" s="42"/>
      <c r="R36" s="42"/>
    </row>
    <row r="37" spans="1:18" ht="13.5" customHeight="1">
      <c r="A37" s="99"/>
      <c r="B37" s="99"/>
      <c r="C37" s="99"/>
      <c r="D37" s="100"/>
      <c r="E37" s="100"/>
      <c r="F37" s="100"/>
      <c r="G37" s="101"/>
      <c r="H37" s="101"/>
      <c r="I37" s="101"/>
      <c r="J37" s="96" t="s">
        <v>507</v>
      </c>
      <c r="K37" s="96" t="s">
        <v>553</v>
      </c>
      <c r="L37" s="98" t="s">
        <v>530</v>
      </c>
      <c r="M37" s="42">
        <f t="shared" si="7"/>
        <v>10000</v>
      </c>
      <c r="N37" s="42">
        <v>10000</v>
      </c>
      <c r="O37" s="42"/>
      <c r="P37" s="42"/>
      <c r="Q37" s="42"/>
      <c r="R37" s="42"/>
    </row>
    <row r="38" spans="1:18" ht="13.5" customHeight="1">
      <c r="A38" s="99"/>
      <c r="B38" s="99"/>
      <c r="C38" s="99"/>
      <c r="D38" s="100"/>
      <c r="E38" s="100"/>
      <c r="F38" s="100"/>
      <c r="G38" s="101"/>
      <c r="H38" s="101"/>
      <c r="I38" s="101"/>
      <c r="J38" s="96" t="s">
        <v>507</v>
      </c>
      <c r="K38" s="96" t="s">
        <v>554</v>
      </c>
      <c r="L38" s="98" t="s">
        <v>555</v>
      </c>
      <c r="M38" s="42">
        <f t="shared" si="7"/>
        <v>1987200</v>
      </c>
      <c r="N38" s="42">
        <v>1987200</v>
      </c>
      <c r="O38" s="42"/>
      <c r="P38" s="42"/>
      <c r="Q38" s="42"/>
      <c r="R38" s="42"/>
    </row>
    <row r="39" spans="1:18" ht="13.5" customHeight="1">
      <c r="A39" s="99"/>
      <c r="B39" s="99"/>
      <c r="C39" s="99"/>
      <c r="D39" s="100"/>
      <c r="E39" s="100"/>
      <c r="F39" s="100"/>
      <c r="G39" s="101"/>
      <c r="H39" s="101"/>
      <c r="I39" s="101"/>
      <c r="J39" s="96" t="s">
        <v>507</v>
      </c>
      <c r="K39" s="96" t="s">
        <v>556</v>
      </c>
      <c r="L39" s="98" t="s">
        <v>526</v>
      </c>
      <c r="M39" s="42">
        <f t="shared" si="7"/>
        <v>3695067.66</v>
      </c>
      <c r="N39" s="42"/>
      <c r="O39" s="42">
        <v>3695067.66</v>
      </c>
      <c r="P39" s="42">
        <v>7600000</v>
      </c>
      <c r="Q39" s="42"/>
      <c r="R39" s="42">
        <v>7600000</v>
      </c>
    </row>
    <row r="40" spans="1:18" ht="13.5" customHeight="1">
      <c r="A40" s="99"/>
      <c r="B40" s="99"/>
      <c r="C40" s="99"/>
      <c r="D40" s="100"/>
      <c r="E40" s="100"/>
      <c r="F40" s="100"/>
      <c r="G40" s="101"/>
      <c r="H40" s="101"/>
      <c r="I40" s="101"/>
      <c r="J40" s="96" t="s">
        <v>507</v>
      </c>
      <c r="K40" s="96" t="s">
        <v>557</v>
      </c>
      <c r="L40" s="98" t="s">
        <v>558</v>
      </c>
      <c r="M40" s="42">
        <f t="shared" si="7"/>
        <v>113346</v>
      </c>
      <c r="N40" s="42">
        <v>113346</v>
      </c>
      <c r="O40" s="42"/>
      <c r="P40" s="42"/>
      <c r="Q40" s="42"/>
      <c r="R40" s="42"/>
    </row>
    <row r="41" spans="1:18" ht="13.5" customHeight="1">
      <c r="A41" s="99"/>
      <c r="B41" s="99"/>
      <c r="C41" s="99"/>
      <c r="D41" s="100"/>
      <c r="E41" s="100"/>
      <c r="F41" s="100"/>
      <c r="G41" s="101"/>
      <c r="H41" s="101"/>
      <c r="I41" s="101"/>
      <c r="J41" s="96" t="s">
        <v>507</v>
      </c>
      <c r="K41" s="96" t="s">
        <v>559</v>
      </c>
      <c r="L41" s="98" t="s">
        <v>560</v>
      </c>
      <c r="M41" s="42">
        <f t="shared" si="7"/>
        <v>171000</v>
      </c>
      <c r="N41" s="42">
        <v>171000</v>
      </c>
      <c r="O41" s="42"/>
      <c r="P41" s="42"/>
      <c r="Q41" s="42"/>
      <c r="R41" s="42"/>
    </row>
    <row r="42" spans="1:18" ht="13.5" customHeight="1">
      <c r="A42" s="99"/>
      <c r="B42" s="99"/>
      <c r="C42" s="99"/>
      <c r="D42" s="100"/>
      <c r="E42" s="100"/>
      <c r="F42" s="100"/>
      <c r="G42" s="101"/>
      <c r="H42" s="101"/>
      <c r="I42" s="101"/>
      <c r="J42" s="96" t="s">
        <v>507</v>
      </c>
      <c r="K42" s="96" t="s">
        <v>561</v>
      </c>
      <c r="L42" s="98" t="s">
        <v>533</v>
      </c>
      <c r="M42" s="42">
        <f t="shared" si="7"/>
        <v>127100</v>
      </c>
      <c r="N42" s="42">
        <v>127100</v>
      </c>
      <c r="O42" s="42"/>
      <c r="P42" s="42"/>
      <c r="Q42" s="42"/>
      <c r="R42" s="42"/>
    </row>
    <row r="43" spans="1:18" ht="13.5" customHeight="1">
      <c r="A43" s="99"/>
      <c r="B43" s="99"/>
      <c r="C43" s="99"/>
      <c r="D43" s="100"/>
      <c r="E43" s="100"/>
      <c r="F43" s="100"/>
      <c r="G43" s="101"/>
      <c r="H43" s="101"/>
      <c r="I43" s="101"/>
      <c r="J43" s="96" t="s">
        <v>507</v>
      </c>
      <c r="K43" s="96" t="s">
        <v>562</v>
      </c>
      <c r="L43" s="98" t="s">
        <v>563</v>
      </c>
      <c r="M43" s="42">
        <f t="shared" si="7"/>
        <v>183480</v>
      </c>
      <c r="N43" s="42">
        <v>183480</v>
      </c>
      <c r="O43" s="42"/>
      <c r="P43" s="42"/>
      <c r="Q43" s="42"/>
      <c r="R43" s="42"/>
    </row>
    <row r="44" spans="1:18" ht="13.5" customHeight="1">
      <c r="A44" s="99"/>
      <c r="B44" s="99"/>
      <c r="C44" s="99"/>
      <c r="D44" s="100"/>
      <c r="E44" s="100"/>
      <c r="F44" s="100"/>
      <c r="G44" s="101"/>
      <c r="H44" s="101"/>
      <c r="I44" s="101"/>
      <c r="J44" s="96" t="s">
        <v>564</v>
      </c>
      <c r="K44" s="96" t="s">
        <v>507</v>
      </c>
      <c r="L44" s="98" t="s">
        <v>233</v>
      </c>
      <c r="M44" s="42">
        <v>1972650</v>
      </c>
      <c r="N44" s="42">
        <v>1972650</v>
      </c>
      <c r="O44" s="42"/>
      <c r="P44" s="42"/>
      <c r="Q44" s="42"/>
      <c r="R44" s="42"/>
    </row>
    <row r="45" spans="1:18" ht="13.5" customHeight="1">
      <c r="A45" s="99"/>
      <c r="B45" s="99"/>
      <c r="C45" s="99"/>
      <c r="D45" s="100"/>
      <c r="E45" s="100"/>
      <c r="F45" s="100"/>
      <c r="G45" s="101"/>
      <c r="H45" s="101"/>
      <c r="I45" s="101"/>
      <c r="J45" s="96" t="s">
        <v>507</v>
      </c>
      <c r="K45" s="96" t="s">
        <v>565</v>
      </c>
      <c r="L45" s="98" t="s">
        <v>566</v>
      </c>
      <c r="M45" s="42">
        <v>85050</v>
      </c>
      <c r="N45" s="42">
        <v>85050</v>
      </c>
      <c r="O45" s="42"/>
      <c r="P45" s="42"/>
      <c r="Q45" s="42"/>
      <c r="R45" s="42"/>
    </row>
    <row r="46" spans="1:18" ht="13.5" customHeight="1">
      <c r="A46" s="99"/>
      <c r="B46" s="99"/>
      <c r="C46" s="99"/>
      <c r="D46" s="100"/>
      <c r="E46" s="100"/>
      <c r="F46" s="100"/>
      <c r="G46" s="101"/>
      <c r="H46" s="101"/>
      <c r="I46" s="101"/>
      <c r="J46" s="96" t="s">
        <v>507</v>
      </c>
      <c r="K46" s="96" t="s">
        <v>525</v>
      </c>
      <c r="L46" s="98" t="s">
        <v>567</v>
      </c>
      <c r="M46" s="42">
        <v>1887600</v>
      </c>
      <c r="N46" s="42">
        <v>1887600</v>
      </c>
      <c r="O46" s="42"/>
      <c r="P46" s="42"/>
      <c r="Q46" s="42"/>
      <c r="R46" s="42"/>
    </row>
    <row r="47" spans="1:18" ht="13.5" customHeight="1">
      <c r="A47" s="99"/>
      <c r="B47" s="99"/>
      <c r="C47" s="99"/>
      <c r="D47" s="100"/>
      <c r="E47" s="100"/>
      <c r="F47" s="100"/>
      <c r="G47" s="101"/>
      <c r="H47" s="101"/>
      <c r="I47" s="101"/>
      <c r="J47" s="96" t="s">
        <v>568</v>
      </c>
      <c r="K47" s="96" t="s">
        <v>507</v>
      </c>
      <c r="L47" s="98" t="s">
        <v>569</v>
      </c>
      <c r="M47" s="42"/>
      <c r="N47" s="42"/>
      <c r="O47" s="42"/>
      <c r="P47" s="42"/>
      <c r="Q47" s="42"/>
      <c r="R47" s="42"/>
    </row>
    <row r="48" spans="1:18" ht="13.5" customHeight="1">
      <c r="A48" s="99"/>
      <c r="B48" s="99"/>
      <c r="C48" s="99"/>
      <c r="D48" s="100"/>
      <c r="E48" s="100"/>
      <c r="F48" s="100"/>
      <c r="G48" s="101"/>
      <c r="H48" s="101"/>
      <c r="I48" s="101"/>
      <c r="J48" s="96" t="s">
        <v>507</v>
      </c>
      <c r="K48" s="96" t="s">
        <v>525</v>
      </c>
      <c r="L48" s="98" t="s">
        <v>543</v>
      </c>
      <c r="M48" s="42"/>
      <c r="N48" s="42"/>
      <c r="O48" s="42"/>
      <c r="P48" s="42"/>
      <c r="Q48" s="42"/>
      <c r="R48" s="42"/>
    </row>
    <row r="49" spans="1:18" ht="13.5" customHeight="1">
      <c r="A49" s="99"/>
      <c r="B49" s="99"/>
      <c r="C49" s="99"/>
      <c r="D49" s="100"/>
      <c r="E49" s="100"/>
      <c r="F49" s="100"/>
      <c r="G49" s="101"/>
      <c r="H49" s="101"/>
      <c r="I49" s="101"/>
      <c r="J49" s="96" t="s">
        <v>570</v>
      </c>
      <c r="K49" s="96" t="s">
        <v>507</v>
      </c>
      <c r="L49" s="98" t="s">
        <v>571</v>
      </c>
      <c r="M49" s="42">
        <f>SUM(N49:O49)</f>
        <v>48186775.969999999</v>
      </c>
      <c r="N49" s="42"/>
      <c r="O49" s="42">
        <f>SUM(O50:O52)</f>
        <v>48186775.969999999</v>
      </c>
      <c r="P49" s="42">
        <f>SUM(Q49:R49)</f>
        <v>12341429.1</v>
      </c>
      <c r="Q49" s="42"/>
      <c r="R49" s="42">
        <v>12341429.1</v>
      </c>
    </row>
    <row r="50" spans="1:18" ht="13.5" customHeight="1">
      <c r="A50" s="99"/>
      <c r="B50" s="99"/>
      <c r="C50" s="99"/>
      <c r="D50" s="100"/>
      <c r="E50" s="100"/>
      <c r="F50" s="100"/>
      <c r="G50" s="101"/>
      <c r="H50" s="101"/>
      <c r="I50" s="101"/>
      <c r="J50" s="96" t="s">
        <v>507</v>
      </c>
      <c r="K50" s="96" t="s">
        <v>513</v>
      </c>
      <c r="L50" s="98" t="s">
        <v>572</v>
      </c>
      <c r="M50" s="42">
        <f>SUM(N50:O50)</f>
        <v>100000</v>
      </c>
      <c r="N50" s="42"/>
      <c r="O50" s="42">
        <v>100000</v>
      </c>
      <c r="P50" s="42"/>
      <c r="Q50" s="42"/>
      <c r="R50" s="42"/>
    </row>
    <row r="51" spans="1:18" ht="13.5" customHeight="1">
      <c r="A51" s="99"/>
      <c r="B51" s="99"/>
      <c r="C51" s="99"/>
      <c r="D51" s="100"/>
      <c r="E51" s="100"/>
      <c r="F51" s="100"/>
      <c r="G51" s="101"/>
      <c r="H51" s="101"/>
      <c r="I51" s="101"/>
      <c r="J51" s="96" t="s">
        <v>507</v>
      </c>
      <c r="K51" s="96" t="s">
        <v>516</v>
      </c>
      <c r="L51" s="98" t="s">
        <v>573</v>
      </c>
      <c r="M51" s="42">
        <f t="shared" ref="M51:M52" si="8">SUM(N51:O51)</f>
        <v>100000</v>
      </c>
      <c r="N51" s="42"/>
      <c r="O51" s="42">
        <v>100000</v>
      </c>
      <c r="P51" s="42"/>
      <c r="Q51" s="42"/>
      <c r="R51" s="42"/>
    </row>
    <row r="52" spans="1:18" ht="13.5" customHeight="1">
      <c r="A52" s="99"/>
      <c r="B52" s="99"/>
      <c r="C52" s="99"/>
      <c r="D52" s="100"/>
      <c r="E52" s="100"/>
      <c r="F52" s="100"/>
      <c r="G52" s="101"/>
      <c r="H52" s="101"/>
      <c r="I52" s="101"/>
      <c r="J52" s="96" t="s">
        <v>507</v>
      </c>
      <c r="K52" s="96" t="s">
        <v>525</v>
      </c>
      <c r="L52" s="98" t="s">
        <v>543</v>
      </c>
      <c r="M52" s="42">
        <f t="shared" si="8"/>
        <v>47986775.969999999</v>
      </c>
      <c r="N52" s="42"/>
      <c r="O52" s="42">
        <v>47986775.969999999</v>
      </c>
      <c r="P52" s="42">
        <f>SUM(Q52:R52)</f>
        <v>12341429.1</v>
      </c>
      <c r="Q52" s="42"/>
      <c r="R52" s="42">
        <v>12341429.1</v>
      </c>
    </row>
  </sheetData>
  <mergeCells count="14">
    <mergeCell ref="P3:R3"/>
    <mergeCell ref="J4:R4"/>
    <mergeCell ref="P5:R5"/>
    <mergeCell ref="A7:C7"/>
    <mergeCell ref="J7:L7"/>
    <mergeCell ref="N1:O1"/>
    <mergeCell ref="A4:I4"/>
    <mergeCell ref="G5:I5"/>
    <mergeCell ref="A2:O2"/>
    <mergeCell ref="A5:C5"/>
    <mergeCell ref="D5:F5"/>
    <mergeCell ref="J5:L5"/>
    <mergeCell ref="M5:O5"/>
    <mergeCell ref="A3:C3"/>
  </mergeCells>
  <phoneticPr fontId="261" type="noConversion"/>
  <printOptions horizontalCentered="1"/>
  <pageMargins left="1" right="1" top="0.75" bottom="0.75" header="0" footer="0"/>
  <pageSetup paperSize="9" orientation="landscape" useFirstPageNumber="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J591"/>
  <sheetViews>
    <sheetView tabSelected="1" topLeftCell="F171" workbookViewId="0">
      <selection activeCell="L175" sqref="L175"/>
    </sheetView>
  </sheetViews>
  <sheetFormatPr defaultColWidth="9.109375" defaultRowHeight="12" customHeight="1"/>
  <cols>
    <col min="1" max="1" width="34.33203125" style="102" customWidth="1"/>
    <col min="2" max="2" width="29" style="102" customWidth="1"/>
    <col min="3" max="4" width="23.5546875" style="102" customWidth="1"/>
    <col min="5" max="5" width="46.109375" style="102" customWidth="1"/>
    <col min="6" max="6" width="11.33203125" style="35" customWidth="1"/>
    <col min="7" max="7" width="46" style="102" customWidth="1"/>
    <col min="8" max="8" width="15.5546875" style="35" customWidth="1"/>
    <col min="9" max="9" width="13.44140625" style="35" customWidth="1"/>
    <col min="10" max="10" width="64" style="102" customWidth="1"/>
    <col min="11" max="11" width="9.109375" style="1" customWidth="1"/>
    <col min="12" max="16384" width="9.109375" style="1"/>
  </cols>
  <sheetData>
    <row r="1" spans="1:10" ht="18" customHeight="1">
      <c r="J1" s="103"/>
    </row>
    <row r="2" spans="1:10" ht="41.25" customHeight="1">
      <c r="A2" s="373" t="s">
        <v>574</v>
      </c>
      <c r="B2" s="362"/>
      <c r="C2" s="362"/>
      <c r="D2" s="362"/>
      <c r="E2" s="362"/>
      <c r="F2" s="363"/>
      <c r="G2" s="362"/>
      <c r="H2" s="363"/>
      <c r="I2" s="363"/>
      <c r="J2" s="362"/>
    </row>
    <row r="3" spans="1:10" ht="17.25" customHeight="1">
      <c r="A3" s="316" t="s">
        <v>1</v>
      </c>
      <c r="B3" s="374"/>
      <c r="C3" s="375"/>
      <c r="D3" s="375"/>
      <c r="E3" s="375"/>
      <c r="F3" s="290"/>
      <c r="G3" s="375"/>
      <c r="H3" s="290"/>
    </row>
    <row r="4" spans="1:10" ht="44.25" customHeight="1">
      <c r="A4" s="104" t="s">
        <v>212</v>
      </c>
      <c r="B4" s="104" t="s">
        <v>575</v>
      </c>
      <c r="C4" s="104" t="s">
        <v>576</v>
      </c>
      <c r="D4" s="104" t="s">
        <v>577</v>
      </c>
      <c r="E4" s="104" t="s">
        <v>578</v>
      </c>
      <c r="F4" s="73" t="s">
        <v>579</v>
      </c>
      <c r="G4" s="104" t="s">
        <v>580</v>
      </c>
      <c r="H4" s="73" t="s">
        <v>581</v>
      </c>
      <c r="I4" s="73" t="s">
        <v>582</v>
      </c>
      <c r="J4" s="104" t="s">
        <v>583</v>
      </c>
    </row>
    <row r="5" spans="1:10" ht="18.75" customHeight="1">
      <c r="A5" s="105">
        <v>1</v>
      </c>
      <c r="B5" s="105">
        <v>2</v>
      </c>
      <c r="C5" s="105">
        <v>3</v>
      </c>
      <c r="D5" s="105">
        <v>4</v>
      </c>
      <c r="E5" s="105">
        <v>5</v>
      </c>
      <c r="F5" s="106">
        <v>6</v>
      </c>
      <c r="G5" s="105">
        <v>7</v>
      </c>
      <c r="H5" s="106">
        <v>8</v>
      </c>
      <c r="I5" s="106">
        <v>9</v>
      </c>
      <c r="J5" s="105">
        <v>10</v>
      </c>
    </row>
    <row r="6" spans="1:10" ht="42" customHeight="1">
      <c r="A6" s="107" t="s">
        <v>209</v>
      </c>
      <c r="B6" s="108"/>
      <c r="C6" s="108"/>
      <c r="D6" s="108"/>
      <c r="E6" s="109"/>
      <c r="F6" s="80"/>
      <c r="G6" s="109"/>
      <c r="H6" s="80"/>
      <c r="I6" s="80"/>
      <c r="J6" s="109"/>
    </row>
    <row r="7" spans="1:10" ht="42" customHeight="1">
      <c r="A7" s="107" t="s">
        <v>584</v>
      </c>
      <c r="B7" s="44" t="s">
        <v>507</v>
      </c>
      <c r="C7" s="44" t="s">
        <v>507</v>
      </c>
      <c r="D7" s="44" t="s">
        <v>507</v>
      </c>
      <c r="E7" s="107" t="s">
        <v>507</v>
      </c>
      <c r="F7" s="44" t="s">
        <v>507</v>
      </c>
      <c r="G7" s="107" t="s">
        <v>507</v>
      </c>
      <c r="H7" s="44" t="s">
        <v>507</v>
      </c>
      <c r="I7" s="44" t="s">
        <v>507</v>
      </c>
      <c r="J7" s="107" t="s">
        <v>507</v>
      </c>
    </row>
    <row r="8" spans="1:10" ht="42.75" customHeight="1">
      <c r="A8" s="376" t="s">
        <v>585</v>
      </c>
      <c r="B8" s="376" t="s">
        <v>586</v>
      </c>
      <c r="C8" s="44" t="s">
        <v>587</v>
      </c>
      <c r="D8" s="44" t="s">
        <v>588</v>
      </c>
      <c r="E8" s="107" t="s">
        <v>589</v>
      </c>
      <c r="F8" s="44" t="s">
        <v>590</v>
      </c>
      <c r="G8" s="107" t="s">
        <v>591</v>
      </c>
      <c r="H8" s="44" t="s">
        <v>592</v>
      </c>
      <c r="I8" s="44" t="s">
        <v>593</v>
      </c>
      <c r="J8" s="107" t="s">
        <v>594</v>
      </c>
    </row>
    <row r="9" spans="1:10" ht="42.75" customHeight="1">
      <c r="A9" s="377"/>
      <c r="B9" s="377"/>
      <c r="C9" s="44" t="s">
        <v>587</v>
      </c>
      <c r="D9" s="44" t="s">
        <v>588</v>
      </c>
      <c r="E9" s="107" t="s">
        <v>595</v>
      </c>
      <c r="F9" s="44" t="s">
        <v>596</v>
      </c>
      <c r="G9" s="107" t="s">
        <v>597</v>
      </c>
      <c r="H9" s="44" t="s">
        <v>598</v>
      </c>
      <c r="I9" s="44" t="s">
        <v>593</v>
      </c>
      <c r="J9" s="107" t="s">
        <v>599</v>
      </c>
    </row>
    <row r="10" spans="1:10" ht="42.75" customHeight="1">
      <c r="A10" s="377"/>
      <c r="B10" s="377"/>
      <c r="C10" s="44" t="s">
        <v>587</v>
      </c>
      <c r="D10" s="44" t="s">
        <v>588</v>
      </c>
      <c r="E10" s="107" t="s">
        <v>600</v>
      </c>
      <c r="F10" s="44" t="s">
        <v>596</v>
      </c>
      <c r="G10" s="107" t="s">
        <v>601</v>
      </c>
      <c r="H10" s="44" t="s">
        <v>602</v>
      </c>
      <c r="I10" s="44" t="s">
        <v>593</v>
      </c>
      <c r="J10" s="107" t="s">
        <v>603</v>
      </c>
    </row>
    <row r="11" spans="1:10" ht="42.75" customHeight="1">
      <c r="A11" s="377"/>
      <c r="B11" s="377"/>
      <c r="C11" s="44" t="s">
        <v>587</v>
      </c>
      <c r="D11" s="44" t="s">
        <v>588</v>
      </c>
      <c r="E11" s="107" t="s">
        <v>604</v>
      </c>
      <c r="F11" s="44" t="s">
        <v>596</v>
      </c>
      <c r="G11" s="107" t="s">
        <v>605</v>
      </c>
      <c r="H11" s="44" t="s">
        <v>602</v>
      </c>
      <c r="I11" s="44" t="s">
        <v>593</v>
      </c>
      <c r="J11" s="107" t="s">
        <v>606</v>
      </c>
    </row>
    <row r="12" spans="1:10" ht="42.75" customHeight="1">
      <c r="A12" s="377"/>
      <c r="B12" s="377"/>
      <c r="C12" s="44" t="s">
        <v>587</v>
      </c>
      <c r="D12" s="44" t="s">
        <v>607</v>
      </c>
      <c r="E12" s="107" t="s">
        <v>608</v>
      </c>
      <c r="F12" s="44" t="s">
        <v>590</v>
      </c>
      <c r="G12" s="107" t="s">
        <v>609</v>
      </c>
      <c r="H12" s="44" t="s">
        <v>610</v>
      </c>
      <c r="I12" s="44" t="s">
        <v>593</v>
      </c>
      <c r="J12" s="107" t="s">
        <v>611</v>
      </c>
    </row>
    <row r="13" spans="1:10" ht="42.75" customHeight="1">
      <c r="A13" s="377"/>
      <c r="B13" s="377"/>
      <c r="C13" s="44" t="s">
        <v>587</v>
      </c>
      <c r="D13" s="44" t="s">
        <v>607</v>
      </c>
      <c r="E13" s="107" t="s">
        <v>612</v>
      </c>
      <c r="F13" s="44" t="s">
        <v>613</v>
      </c>
      <c r="G13" s="107" t="s">
        <v>614</v>
      </c>
      <c r="H13" s="44" t="s">
        <v>610</v>
      </c>
      <c r="I13" s="44" t="s">
        <v>593</v>
      </c>
      <c r="J13" s="107" t="s">
        <v>615</v>
      </c>
    </row>
    <row r="14" spans="1:10" ht="42.75" customHeight="1">
      <c r="A14" s="377"/>
      <c r="B14" s="377"/>
      <c r="C14" s="44" t="s">
        <v>587</v>
      </c>
      <c r="D14" s="44" t="s">
        <v>607</v>
      </c>
      <c r="E14" s="107" t="s">
        <v>616</v>
      </c>
      <c r="F14" s="44" t="s">
        <v>590</v>
      </c>
      <c r="G14" s="107" t="s">
        <v>617</v>
      </c>
      <c r="H14" s="44" t="s">
        <v>610</v>
      </c>
      <c r="I14" s="44" t="s">
        <v>593</v>
      </c>
      <c r="J14" s="107" t="s">
        <v>618</v>
      </c>
    </row>
    <row r="15" spans="1:10" ht="42.75" customHeight="1">
      <c r="A15" s="377"/>
      <c r="B15" s="377"/>
      <c r="C15" s="44" t="s">
        <v>587</v>
      </c>
      <c r="D15" s="44" t="s">
        <v>607</v>
      </c>
      <c r="E15" s="107" t="s">
        <v>619</v>
      </c>
      <c r="F15" s="44" t="s">
        <v>590</v>
      </c>
      <c r="G15" s="107" t="s">
        <v>609</v>
      </c>
      <c r="H15" s="44" t="s">
        <v>610</v>
      </c>
      <c r="I15" s="44" t="s">
        <v>593</v>
      </c>
      <c r="J15" s="107" t="s">
        <v>620</v>
      </c>
    </row>
    <row r="16" spans="1:10" ht="42.75" customHeight="1">
      <c r="A16" s="377"/>
      <c r="B16" s="377"/>
      <c r="C16" s="44" t="s">
        <v>587</v>
      </c>
      <c r="D16" s="44" t="s">
        <v>607</v>
      </c>
      <c r="E16" s="107" t="s">
        <v>621</v>
      </c>
      <c r="F16" s="44" t="s">
        <v>590</v>
      </c>
      <c r="G16" s="107" t="s">
        <v>622</v>
      </c>
      <c r="H16" s="44" t="s">
        <v>610</v>
      </c>
      <c r="I16" s="44" t="s">
        <v>593</v>
      </c>
      <c r="J16" s="107" t="s">
        <v>623</v>
      </c>
    </row>
    <row r="17" spans="1:10" ht="42.75" customHeight="1">
      <c r="A17" s="377"/>
      <c r="B17" s="377"/>
      <c r="C17" s="44" t="s">
        <v>587</v>
      </c>
      <c r="D17" s="44" t="s">
        <v>607</v>
      </c>
      <c r="E17" s="107" t="s">
        <v>624</v>
      </c>
      <c r="F17" s="44" t="s">
        <v>590</v>
      </c>
      <c r="G17" s="107" t="s">
        <v>609</v>
      </c>
      <c r="H17" s="44" t="s">
        <v>610</v>
      </c>
      <c r="I17" s="44" t="s">
        <v>593</v>
      </c>
      <c r="J17" s="107" t="s">
        <v>625</v>
      </c>
    </row>
    <row r="18" spans="1:10" ht="42.75" customHeight="1">
      <c r="A18" s="377"/>
      <c r="B18" s="377"/>
      <c r="C18" s="44" t="s">
        <v>587</v>
      </c>
      <c r="D18" s="44" t="s">
        <v>607</v>
      </c>
      <c r="E18" s="107" t="s">
        <v>626</v>
      </c>
      <c r="F18" s="44" t="s">
        <v>613</v>
      </c>
      <c r="G18" s="107" t="s">
        <v>627</v>
      </c>
      <c r="H18" s="44" t="s">
        <v>610</v>
      </c>
      <c r="I18" s="44" t="s">
        <v>593</v>
      </c>
      <c r="J18" s="107" t="s">
        <v>628</v>
      </c>
    </row>
    <row r="19" spans="1:10" ht="42.75" customHeight="1">
      <c r="A19" s="377"/>
      <c r="B19" s="377"/>
      <c r="C19" s="44" t="s">
        <v>587</v>
      </c>
      <c r="D19" s="44" t="s">
        <v>629</v>
      </c>
      <c r="E19" s="107" t="s">
        <v>630</v>
      </c>
      <c r="F19" s="44" t="s">
        <v>590</v>
      </c>
      <c r="G19" s="107" t="s">
        <v>631</v>
      </c>
      <c r="H19" s="44" t="s">
        <v>610</v>
      </c>
      <c r="I19" s="44" t="s">
        <v>593</v>
      </c>
      <c r="J19" s="107" t="s">
        <v>632</v>
      </c>
    </row>
    <row r="20" spans="1:10" ht="42.75" customHeight="1">
      <c r="A20" s="377"/>
      <c r="B20" s="377"/>
      <c r="C20" s="44" t="s">
        <v>587</v>
      </c>
      <c r="D20" s="44" t="s">
        <v>629</v>
      </c>
      <c r="E20" s="107" t="s">
        <v>633</v>
      </c>
      <c r="F20" s="44" t="s">
        <v>590</v>
      </c>
      <c r="G20" s="107" t="s">
        <v>609</v>
      </c>
      <c r="H20" s="44" t="s">
        <v>610</v>
      </c>
      <c r="I20" s="44" t="s">
        <v>593</v>
      </c>
      <c r="J20" s="107" t="s">
        <v>634</v>
      </c>
    </row>
    <row r="21" spans="1:10" ht="42.75" customHeight="1">
      <c r="A21" s="377"/>
      <c r="B21" s="377"/>
      <c r="C21" s="44" t="s">
        <v>587</v>
      </c>
      <c r="D21" s="44" t="s">
        <v>629</v>
      </c>
      <c r="E21" s="107" t="s">
        <v>635</v>
      </c>
      <c r="F21" s="44" t="s">
        <v>590</v>
      </c>
      <c r="G21" s="107" t="s">
        <v>636</v>
      </c>
      <c r="H21" s="44" t="s">
        <v>610</v>
      </c>
      <c r="I21" s="44" t="s">
        <v>593</v>
      </c>
      <c r="J21" s="107" t="s">
        <v>637</v>
      </c>
    </row>
    <row r="22" spans="1:10" ht="42.75" customHeight="1">
      <c r="A22" s="377"/>
      <c r="B22" s="377"/>
      <c r="C22" s="44" t="s">
        <v>587</v>
      </c>
      <c r="D22" s="44" t="s">
        <v>638</v>
      </c>
      <c r="E22" s="107" t="s">
        <v>639</v>
      </c>
      <c r="F22" s="44" t="s">
        <v>596</v>
      </c>
      <c r="G22" s="107" t="s">
        <v>640</v>
      </c>
      <c r="H22" s="44" t="s">
        <v>641</v>
      </c>
      <c r="I22" s="44" t="s">
        <v>593</v>
      </c>
      <c r="J22" s="107" t="s">
        <v>642</v>
      </c>
    </row>
    <row r="23" spans="1:10" ht="42.75" customHeight="1">
      <c r="A23" s="377"/>
      <c r="B23" s="377"/>
      <c r="C23" s="44" t="s">
        <v>587</v>
      </c>
      <c r="D23" s="44" t="s">
        <v>638</v>
      </c>
      <c r="E23" s="107" t="s">
        <v>643</v>
      </c>
      <c r="F23" s="44" t="s">
        <v>613</v>
      </c>
      <c r="G23" s="107" t="s">
        <v>627</v>
      </c>
      <c r="H23" s="44" t="s">
        <v>610</v>
      </c>
      <c r="I23" s="44" t="s">
        <v>593</v>
      </c>
      <c r="J23" s="107" t="s">
        <v>644</v>
      </c>
    </row>
    <row r="24" spans="1:10" ht="42.75" customHeight="1">
      <c r="A24" s="377"/>
      <c r="B24" s="377"/>
      <c r="C24" s="44" t="s">
        <v>645</v>
      </c>
      <c r="D24" s="44" t="s">
        <v>646</v>
      </c>
      <c r="E24" s="107" t="s">
        <v>647</v>
      </c>
      <c r="F24" s="44" t="s">
        <v>590</v>
      </c>
      <c r="G24" s="107" t="s">
        <v>622</v>
      </c>
      <c r="H24" s="44" t="s">
        <v>610</v>
      </c>
      <c r="I24" s="44" t="s">
        <v>648</v>
      </c>
      <c r="J24" s="107" t="s">
        <v>649</v>
      </c>
    </row>
    <row r="25" spans="1:10" ht="42.75" customHeight="1">
      <c r="A25" s="377"/>
      <c r="B25" s="377"/>
      <c r="C25" s="44" t="s">
        <v>645</v>
      </c>
      <c r="D25" s="44" t="s">
        <v>646</v>
      </c>
      <c r="E25" s="107" t="s">
        <v>650</v>
      </c>
      <c r="F25" s="44" t="s">
        <v>590</v>
      </c>
      <c r="G25" s="107" t="s">
        <v>651</v>
      </c>
      <c r="H25" s="44" t="s">
        <v>610</v>
      </c>
      <c r="I25" s="44" t="s">
        <v>648</v>
      </c>
      <c r="J25" s="107" t="s">
        <v>652</v>
      </c>
    </row>
    <row r="26" spans="1:10" ht="42.75" customHeight="1">
      <c r="A26" s="377"/>
      <c r="B26" s="377"/>
      <c r="C26" s="44" t="s">
        <v>645</v>
      </c>
      <c r="D26" s="44" t="s">
        <v>646</v>
      </c>
      <c r="E26" s="107" t="s">
        <v>653</v>
      </c>
      <c r="F26" s="44" t="s">
        <v>590</v>
      </c>
      <c r="G26" s="107" t="s">
        <v>651</v>
      </c>
      <c r="H26" s="44" t="s">
        <v>610</v>
      </c>
      <c r="I26" s="44" t="s">
        <v>648</v>
      </c>
      <c r="J26" s="107" t="s">
        <v>654</v>
      </c>
    </row>
    <row r="27" spans="1:10" ht="42.75" customHeight="1">
      <c r="A27" s="377"/>
      <c r="B27" s="377"/>
      <c r="C27" s="44" t="s">
        <v>645</v>
      </c>
      <c r="D27" s="44" t="s">
        <v>655</v>
      </c>
      <c r="E27" s="107" t="s">
        <v>656</v>
      </c>
      <c r="F27" s="44" t="s">
        <v>590</v>
      </c>
      <c r="G27" s="107" t="s">
        <v>622</v>
      </c>
      <c r="H27" s="44" t="s">
        <v>610</v>
      </c>
      <c r="I27" s="44" t="s">
        <v>648</v>
      </c>
      <c r="J27" s="107" t="s">
        <v>657</v>
      </c>
    </row>
    <row r="28" spans="1:10" ht="42.75" customHeight="1">
      <c r="A28" s="377"/>
      <c r="B28" s="377"/>
      <c r="C28" s="44" t="s">
        <v>645</v>
      </c>
      <c r="D28" s="44" t="s">
        <v>655</v>
      </c>
      <c r="E28" s="107" t="s">
        <v>658</v>
      </c>
      <c r="F28" s="44" t="s">
        <v>590</v>
      </c>
      <c r="G28" s="107" t="s">
        <v>659</v>
      </c>
      <c r="H28" s="44" t="s">
        <v>660</v>
      </c>
      <c r="I28" s="44" t="s">
        <v>593</v>
      </c>
      <c r="J28" s="107" t="s">
        <v>661</v>
      </c>
    </row>
    <row r="29" spans="1:10" ht="42.75" customHeight="1">
      <c r="A29" s="377"/>
      <c r="B29" s="377"/>
      <c r="C29" s="44" t="s">
        <v>662</v>
      </c>
      <c r="D29" s="44" t="s">
        <v>663</v>
      </c>
      <c r="E29" s="107" t="s">
        <v>664</v>
      </c>
      <c r="F29" s="44" t="s">
        <v>590</v>
      </c>
      <c r="G29" s="107" t="s">
        <v>609</v>
      </c>
      <c r="H29" s="44" t="s">
        <v>610</v>
      </c>
      <c r="I29" s="44" t="s">
        <v>648</v>
      </c>
      <c r="J29" s="107" t="s">
        <v>665</v>
      </c>
    </row>
    <row r="30" spans="1:10" ht="42.75" customHeight="1">
      <c r="A30" s="378"/>
      <c r="B30" s="378"/>
      <c r="C30" s="44" t="s">
        <v>662</v>
      </c>
      <c r="D30" s="44" t="s">
        <v>663</v>
      </c>
      <c r="E30" s="107" t="s">
        <v>666</v>
      </c>
      <c r="F30" s="44" t="s">
        <v>613</v>
      </c>
      <c r="G30" s="107" t="s">
        <v>667</v>
      </c>
      <c r="H30" s="44" t="s">
        <v>668</v>
      </c>
      <c r="I30" s="44" t="s">
        <v>593</v>
      </c>
      <c r="J30" s="107" t="s">
        <v>669</v>
      </c>
    </row>
    <row r="31" spans="1:10" ht="42.75" customHeight="1">
      <c r="A31" s="376" t="s">
        <v>670</v>
      </c>
      <c r="B31" s="376" t="s">
        <v>671</v>
      </c>
      <c r="C31" s="44" t="s">
        <v>587</v>
      </c>
      <c r="D31" s="44" t="s">
        <v>588</v>
      </c>
      <c r="E31" s="107" t="s">
        <v>672</v>
      </c>
      <c r="F31" s="44" t="s">
        <v>596</v>
      </c>
      <c r="G31" s="107" t="s">
        <v>673</v>
      </c>
      <c r="H31" s="44" t="s">
        <v>674</v>
      </c>
      <c r="I31" s="44" t="s">
        <v>593</v>
      </c>
      <c r="J31" s="107" t="s">
        <v>675</v>
      </c>
    </row>
    <row r="32" spans="1:10" ht="42.75" customHeight="1">
      <c r="A32" s="377"/>
      <c r="B32" s="377"/>
      <c r="C32" s="44" t="s">
        <v>587</v>
      </c>
      <c r="D32" s="44" t="s">
        <v>588</v>
      </c>
      <c r="E32" s="107" t="s">
        <v>676</v>
      </c>
      <c r="F32" s="44" t="s">
        <v>596</v>
      </c>
      <c r="G32" s="107" t="s">
        <v>677</v>
      </c>
      <c r="H32" s="44" t="s">
        <v>674</v>
      </c>
      <c r="I32" s="44" t="s">
        <v>593</v>
      </c>
      <c r="J32" s="107" t="s">
        <v>678</v>
      </c>
    </row>
    <row r="33" spans="1:10" ht="42.75" customHeight="1">
      <c r="A33" s="377"/>
      <c r="B33" s="377"/>
      <c r="C33" s="44" t="s">
        <v>587</v>
      </c>
      <c r="D33" s="44" t="s">
        <v>588</v>
      </c>
      <c r="E33" s="107" t="s">
        <v>679</v>
      </c>
      <c r="F33" s="44" t="s">
        <v>596</v>
      </c>
      <c r="G33" s="107" t="s">
        <v>680</v>
      </c>
      <c r="H33" s="44" t="s">
        <v>674</v>
      </c>
      <c r="I33" s="44" t="s">
        <v>593</v>
      </c>
      <c r="J33" s="107" t="s">
        <v>681</v>
      </c>
    </row>
    <row r="34" spans="1:10" ht="42.75" customHeight="1">
      <c r="A34" s="377"/>
      <c r="B34" s="377"/>
      <c r="C34" s="44" t="s">
        <v>645</v>
      </c>
      <c r="D34" s="44" t="s">
        <v>646</v>
      </c>
      <c r="E34" s="107" t="s">
        <v>682</v>
      </c>
      <c r="F34" s="44" t="s">
        <v>596</v>
      </c>
      <c r="G34" s="107" t="s">
        <v>683</v>
      </c>
      <c r="H34" s="44" t="s">
        <v>507</v>
      </c>
      <c r="I34" s="44" t="s">
        <v>648</v>
      </c>
      <c r="J34" s="107" t="s">
        <v>684</v>
      </c>
    </row>
    <row r="35" spans="1:10" ht="42.75" customHeight="1">
      <c r="A35" s="377"/>
      <c r="B35" s="377"/>
      <c r="C35" s="44" t="s">
        <v>662</v>
      </c>
      <c r="D35" s="44" t="s">
        <v>663</v>
      </c>
      <c r="E35" s="107" t="s">
        <v>685</v>
      </c>
      <c r="F35" s="44" t="s">
        <v>590</v>
      </c>
      <c r="G35" s="107" t="s">
        <v>617</v>
      </c>
      <c r="H35" s="44" t="s">
        <v>610</v>
      </c>
      <c r="I35" s="44" t="s">
        <v>593</v>
      </c>
      <c r="J35" s="107" t="s">
        <v>686</v>
      </c>
    </row>
    <row r="36" spans="1:10" ht="42.75" customHeight="1">
      <c r="A36" s="378"/>
      <c r="B36" s="378"/>
      <c r="C36" s="44" t="s">
        <v>662</v>
      </c>
      <c r="D36" s="44" t="s">
        <v>663</v>
      </c>
      <c r="E36" s="107" t="s">
        <v>687</v>
      </c>
      <c r="F36" s="44" t="s">
        <v>590</v>
      </c>
      <c r="G36" s="107" t="s">
        <v>617</v>
      </c>
      <c r="H36" s="44" t="s">
        <v>610</v>
      </c>
      <c r="I36" s="44" t="s">
        <v>593</v>
      </c>
      <c r="J36" s="107" t="s">
        <v>688</v>
      </c>
    </row>
    <row r="37" spans="1:10" ht="42.75" customHeight="1">
      <c r="A37" s="376" t="s">
        <v>689</v>
      </c>
      <c r="B37" s="376" t="s">
        <v>690</v>
      </c>
      <c r="C37" s="44" t="s">
        <v>587</v>
      </c>
      <c r="D37" s="44" t="s">
        <v>588</v>
      </c>
      <c r="E37" s="107" t="s">
        <v>691</v>
      </c>
      <c r="F37" s="44" t="s">
        <v>590</v>
      </c>
      <c r="G37" s="107" t="s">
        <v>691</v>
      </c>
      <c r="H37" s="44" t="s">
        <v>692</v>
      </c>
      <c r="I37" s="44" t="s">
        <v>593</v>
      </c>
      <c r="J37" s="107" t="s">
        <v>691</v>
      </c>
    </row>
    <row r="38" spans="1:10" ht="42.75" customHeight="1">
      <c r="A38" s="377"/>
      <c r="B38" s="377"/>
      <c r="C38" s="44" t="s">
        <v>587</v>
      </c>
      <c r="D38" s="44" t="s">
        <v>607</v>
      </c>
      <c r="E38" s="107" t="s">
        <v>690</v>
      </c>
      <c r="F38" s="44" t="s">
        <v>590</v>
      </c>
      <c r="G38" s="107" t="s">
        <v>690</v>
      </c>
      <c r="H38" s="44" t="s">
        <v>610</v>
      </c>
      <c r="I38" s="44" t="s">
        <v>593</v>
      </c>
      <c r="J38" s="107" t="s">
        <v>690</v>
      </c>
    </row>
    <row r="39" spans="1:10" ht="42.75" customHeight="1">
      <c r="A39" s="377"/>
      <c r="B39" s="377"/>
      <c r="C39" s="44" t="s">
        <v>587</v>
      </c>
      <c r="D39" s="44" t="s">
        <v>629</v>
      </c>
      <c r="E39" s="107" t="s">
        <v>693</v>
      </c>
      <c r="F39" s="44" t="s">
        <v>596</v>
      </c>
      <c r="G39" s="107" t="s">
        <v>694</v>
      </c>
      <c r="H39" s="44" t="s">
        <v>660</v>
      </c>
      <c r="I39" s="44" t="s">
        <v>593</v>
      </c>
      <c r="J39" s="107" t="s">
        <v>694</v>
      </c>
    </row>
    <row r="40" spans="1:10" ht="42.75" customHeight="1">
      <c r="A40" s="377"/>
      <c r="B40" s="377"/>
      <c r="C40" s="44" t="s">
        <v>587</v>
      </c>
      <c r="D40" s="44" t="s">
        <v>638</v>
      </c>
      <c r="E40" s="107" t="s">
        <v>695</v>
      </c>
      <c r="F40" s="44" t="s">
        <v>596</v>
      </c>
      <c r="G40" s="107" t="s">
        <v>696</v>
      </c>
      <c r="H40" s="44" t="s">
        <v>641</v>
      </c>
      <c r="I40" s="44" t="s">
        <v>648</v>
      </c>
      <c r="J40" s="107" t="s">
        <v>696</v>
      </c>
    </row>
    <row r="41" spans="1:10" ht="42.75" customHeight="1">
      <c r="A41" s="377"/>
      <c r="B41" s="377"/>
      <c r="C41" s="44" t="s">
        <v>645</v>
      </c>
      <c r="D41" s="44" t="s">
        <v>646</v>
      </c>
      <c r="E41" s="107" t="s">
        <v>697</v>
      </c>
      <c r="F41" s="44" t="s">
        <v>596</v>
      </c>
      <c r="G41" s="107" t="s">
        <v>698</v>
      </c>
      <c r="H41" s="44" t="s">
        <v>610</v>
      </c>
      <c r="I41" s="44" t="s">
        <v>648</v>
      </c>
      <c r="J41" s="107" t="s">
        <v>698</v>
      </c>
    </row>
    <row r="42" spans="1:10" ht="42.75" customHeight="1">
      <c r="A42" s="377"/>
      <c r="B42" s="377"/>
      <c r="C42" s="44" t="s">
        <v>645</v>
      </c>
      <c r="D42" s="44" t="s">
        <v>699</v>
      </c>
      <c r="E42" s="107" t="s">
        <v>700</v>
      </c>
      <c r="F42" s="44" t="s">
        <v>596</v>
      </c>
      <c r="G42" s="107" t="s">
        <v>698</v>
      </c>
      <c r="H42" s="44" t="s">
        <v>610</v>
      </c>
      <c r="I42" s="44" t="s">
        <v>648</v>
      </c>
      <c r="J42" s="107" t="s">
        <v>698</v>
      </c>
    </row>
    <row r="43" spans="1:10" ht="42.75" customHeight="1">
      <c r="A43" s="378"/>
      <c r="B43" s="378"/>
      <c r="C43" s="44" t="s">
        <v>662</v>
      </c>
      <c r="D43" s="44" t="s">
        <v>663</v>
      </c>
      <c r="E43" s="107" t="s">
        <v>701</v>
      </c>
      <c r="F43" s="44" t="s">
        <v>596</v>
      </c>
      <c r="G43" s="107" t="s">
        <v>702</v>
      </c>
      <c r="H43" s="44" t="s">
        <v>610</v>
      </c>
      <c r="I43" s="44" t="s">
        <v>648</v>
      </c>
      <c r="J43" s="107" t="s">
        <v>702</v>
      </c>
    </row>
    <row r="44" spans="1:10" ht="42.75" customHeight="1">
      <c r="A44" s="376" t="s">
        <v>703</v>
      </c>
      <c r="B44" s="376" t="s">
        <v>671</v>
      </c>
      <c r="C44" s="44" t="s">
        <v>587</v>
      </c>
      <c r="D44" s="44" t="s">
        <v>588</v>
      </c>
      <c r="E44" s="107" t="s">
        <v>704</v>
      </c>
      <c r="F44" s="44" t="s">
        <v>596</v>
      </c>
      <c r="G44" s="107" t="s">
        <v>705</v>
      </c>
      <c r="H44" s="44" t="s">
        <v>674</v>
      </c>
      <c r="I44" s="44" t="s">
        <v>593</v>
      </c>
      <c r="J44" s="107" t="s">
        <v>706</v>
      </c>
    </row>
    <row r="45" spans="1:10" ht="42.75" customHeight="1">
      <c r="A45" s="377"/>
      <c r="B45" s="377"/>
      <c r="C45" s="44" t="s">
        <v>587</v>
      </c>
      <c r="D45" s="44" t="s">
        <v>588</v>
      </c>
      <c r="E45" s="107" t="s">
        <v>707</v>
      </c>
      <c r="F45" s="44" t="s">
        <v>590</v>
      </c>
      <c r="G45" s="107" t="s">
        <v>38</v>
      </c>
      <c r="H45" s="44" t="s">
        <v>708</v>
      </c>
      <c r="I45" s="44" t="s">
        <v>593</v>
      </c>
      <c r="J45" s="107" t="s">
        <v>709</v>
      </c>
    </row>
    <row r="46" spans="1:10" ht="42.75" customHeight="1">
      <c r="A46" s="377"/>
      <c r="B46" s="377"/>
      <c r="C46" s="44" t="s">
        <v>587</v>
      </c>
      <c r="D46" s="44" t="s">
        <v>588</v>
      </c>
      <c r="E46" s="107" t="s">
        <v>710</v>
      </c>
      <c r="F46" s="44" t="s">
        <v>596</v>
      </c>
      <c r="G46" s="107" t="s">
        <v>38</v>
      </c>
      <c r="H46" s="44" t="s">
        <v>711</v>
      </c>
      <c r="I46" s="44" t="s">
        <v>593</v>
      </c>
      <c r="J46" s="107" t="s">
        <v>712</v>
      </c>
    </row>
    <row r="47" spans="1:10" ht="42.75" customHeight="1">
      <c r="A47" s="377"/>
      <c r="B47" s="377"/>
      <c r="C47" s="44" t="s">
        <v>645</v>
      </c>
      <c r="D47" s="44" t="s">
        <v>646</v>
      </c>
      <c r="E47" s="107" t="s">
        <v>682</v>
      </c>
      <c r="F47" s="44" t="s">
        <v>596</v>
      </c>
      <c r="G47" s="107" t="s">
        <v>683</v>
      </c>
      <c r="H47" s="44" t="s">
        <v>507</v>
      </c>
      <c r="I47" s="44" t="s">
        <v>648</v>
      </c>
      <c r="J47" s="107" t="s">
        <v>713</v>
      </c>
    </row>
    <row r="48" spans="1:10" ht="49.5" customHeight="1">
      <c r="A48" s="377"/>
      <c r="B48" s="377"/>
      <c r="C48" s="44" t="s">
        <v>645</v>
      </c>
      <c r="D48" s="44" t="s">
        <v>646</v>
      </c>
      <c r="E48" s="107" t="s">
        <v>714</v>
      </c>
      <c r="F48" s="44" t="s">
        <v>596</v>
      </c>
      <c r="G48" s="107" t="s">
        <v>715</v>
      </c>
      <c r="H48" s="44" t="s">
        <v>507</v>
      </c>
      <c r="I48" s="44" t="s">
        <v>648</v>
      </c>
      <c r="J48" s="107" t="s">
        <v>716</v>
      </c>
    </row>
    <row r="49" spans="1:10" ht="42.75" customHeight="1">
      <c r="A49" s="377"/>
      <c r="B49" s="377"/>
      <c r="C49" s="44" t="s">
        <v>662</v>
      </c>
      <c r="D49" s="44" t="s">
        <v>663</v>
      </c>
      <c r="E49" s="107" t="s">
        <v>687</v>
      </c>
      <c r="F49" s="44" t="s">
        <v>590</v>
      </c>
      <c r="G49" s="107" t="s">
        <v>617</v>
      </c>
      <c r="H49" s="44" t="s">
        <v>610</v>
      </c>
      <c r="I49" s="44" t="s">
        <v>593</v>
      </c>
      <c r="J49" s="107" t="s">
        <v>688</v>
      </c>
    </row>
    <row r="50" spans="1:10" ht="42.75" customHeight="1">
      <c r="A50" s="378"/>
      <c r="B50" s="378"/>
      <c r="C50" s="44" t="s">
        <v>662</v>
      </c>
      <c r="D50" s="44" t="s">
        <v>663</v>
      </c>
      <c r="E50" s="107" t="s">
        <v>685</v>
      </c>
      <c r="F50" s="44" t="s">
        <v>590</v>
      </c>
      <c r="G50" s="107" t="s">
        <v>617</v>
      </c>
      <c r="H50" s="44" t="s">
        <v>610</v>
      </c>
      <c r="I50" s="44" t="s">
        <v>593</v>
      </c>
      <c r="J50" s="107" t="s">
        <v>717</v>
      </c>
    </row>
    <row r="51" spans="1:10" ht="42.75" customHeight="1">
      <c r="A51" s="376" t="s">
        <v>718</v>
      </c>
      <c r="B51" s="376" t="s">
        <v>719</v>
      </c>
      <c r="C51" s="44" t="s">
        <v>587</v>
      </c>
      <c r="D51" s="44" t="s">
        <v>588</v>
      </c>
      <c r="E51" s="107" t="s">
        <v>720</v>
      </c>
      <c r="F51" s="44" t="s">
        <v>590</v>
      </c>
      <c r="G51" s="107" t="s">
        <v>721</v>
      </c>
      <c r="H51" s="44" t="s">
        <v>722</v>
      </c>
      <c r="I51" s="44" t="s">
        <v>593</v>
      </c>
      <c r="J51" s="107" t="s">
        <v>721</v>
      </c>
    </row>
    <row r="52" spans="1:10" ht="42.75" customHeight="1">
      <c r="A52" s="377"/>
      <c r="B52" s="377"/>
      <c r="C52" s="44" t="s">
        <v>587</v>
      </c>
      <c r="D52" s="44" t="s">
        <v>588</v>
      </c>
      <c r="E52" s="107" t="s">
        <v>723</v>
      </c>
      <c r="F52" s="44" t="s">
        <v>590</v>
      </c>
      <c r="G52" s="107" t="s">
        <v>724</v>
      </c>
      <c r="H52" s="44" t="s">
        <v>725</v>
      </c>
      <c r="I52" s="44" t="s">
        <v>593</v>
      </c>
      <c r="J52" s="107" t="s">
        <v>724</v>
      </c>
    </row>
    <row r="53" spans="1:10" ht="42.75" customHeight="1">
      <c r="A53" s="377"/>
      <c r="B53" s="377"/>
      <c r="C53" s="44" t="s">
        <v>587</v>
      </c>
      <c r="D53" s="44" t="s">
        <v>607</v>
      </c>
      <c r="E53" s="107" t="s">
        <v>726</v>
      </c>
      <c r="F53" s="44" t="s">
        <v>596</v>
      </c>
      <c r="G53" s="107" t="s">
        <v>727</v>
      </c>
      <c r="H53" s="44" t="s">
        <v>610</v>
      </c>
      <c r="I53" s="44" t="s">
        <v>648</v>
      </c>
      <c r="J53" s="107" t="s">
        <v>727</v>
      </c>
    </row>
    <row r="54" spans="1:10" ht="42.75" customHeight="1">
      <c r="A54" s="377"/>
      <c r="B54" s="377"/>
      <c r="C54" s="44" t="s">
        <v>587</v>
      </c>
      <c r="D54" s="44" t="s">
        <v>629</v>
      </c>
      <c r="E54" s="107" t="s">
        <v>728</v>
      </c>
      <c r="F54" s="44" t="s">
        <v>596</v>
      </c>
      <c r="G54" s="107" t="s">
        <v>729</v>
      </c>
      <c r="H54" s="44" t="s">
        <v>660</v>
      </c>
      <c r="I54" s="44" t="s">
        <v>593</v>
      </c>
      <c r="J54" s="107" t="s">
        <v>729</v>
      </c>
    </row>
    <row r="55" spans="1:10" ht="42.75" customHeight="1">
      <c r="A55" s="377"/>
      <c r="B55" s="377"/>
      <c r="C55" s="44" t="s">
        <v>587</v>
      </c>
      <c r="D55" s="44" t="s">
        <v>629</v>
      </c>
      <c r="E55" s="107" t="s">
        <v>730</v>
      </c>
      <c r="F55" s="44" t="s">
        <v>596</v>
      </c>
      <c r="G55" s="107" t="s">
        <v>731</v>
      </c>
      <c r="H55" s="44" t="s">
        <v>660</v>
      </c>
      <c r="I55" s="44" t="s">
        <v>593</v>
      </c>
      <c r="J55" s="107" t="s">
        <v>731</v>
      </c>
    </row>
    <row r="56" spans="1:10" ht="42.75" customHeight="1">
      <c r="A56" s="377"/>
      <c r="B56" s="377"/>
      <c r="C56" s="44" t="s">
        <v>587</v>
      </c>
      <c r="D56" s="44" t="s">
        <v>629</v>
      </c>
      <c r="E56" s="107" t="s">
        <v>732</v>
      </c>
      <c r="F56" s="44" t="s">
        <v>596</v>
      </c>
      <c r="G56" s="107" t="s">
        <v>733</v>
      </c>
      <c r="H56" s="44" t="s">
        <v>660</v>
      </c>
      <c r="I56" s="44" t="s">
        <v>593</v>
      </c>
      <c r="J56" s="107" t="s">
        <v>733</v>
      </c>
    </row>
    <row r="57" spans="1:10" ht="42.75" customHeight="1">
      <c r="A57" s="377"/>
      <c r="B57" s="377"/>
      <c r="C57" s="44" t="s">
        <v>587</v>
      </c>
      <c r="D57" s="44" t="s">
        <v>638</v>
      </c>
      <c r="E57" s="107" t="s">
        <v>734</v>
      </c>
      <c r="F57" s="44" t="s">
        <v>590</v>
      </c>
      <c r="G57" s="107" t="s">
        <v>735</v>
      </c>
      <c r="H57" s="44" t="s">
        <v>641</v>
      </c>
      <c r="I57" s="44" t="s">
        <v>593</v>
      </c>
      <c r="J57" s="107" t="s">
        <v>735</v>
      </c>
    </row>
    <row r="58" spans="1:10" ht="42.75" customHeight="1">
      <c r="A58" s="377"/>
      <c r="B58" s="377"/>
      <c r="C58" s="44" t="s">
        <v>645</v>
      </c>
      <c r="D58" s="44" t="s">
        <v>646</v>
      </c>
      <c r="E58" s="107" t="s">
        <v>736</v>
      </c>
      <c r="F58" s="44" t="s">
        <v>590</v>
      </c>
      <c r="G58" s="107" t="s">
        <v>737</v>
      </c>
      <c r="H58" s="44" t="s">
        <v>610</v>
      </c>
      <c r="I58" s="44" t="s">
        <v>593</v>
      </c>
      <c r="J58" s="107" t="s">
        <v>737</v>
      </c>
    </row>
    <row r="59" spans="1:10" ht="42.75" customHeight="1">
      <c r="A59" s="377"/>
      <c r="B59" s="377"/>
      <c r="C59" s="44" t="s">
        <v>645</v>
      </c>
      <c r="D59" s="44" t="s">
        <v>655</v>
      </c>
      <c r="E59" s="107" t="s">
        <v>738</v>
      </c>
      <c r="F59" s="44" t="s">
        <v>590</v>
      </c>
      <c r="G59" s="107" t="s">
        <v>739</v>
      </c>
      <c r="H59" s="44" t="s">
        <v>610</v>
      </c>
      <c r="I59" s="44" t="s">
        <v>593</v>
      </c>
      <c r="J59" s="107" t="s">
        <v>739</v>
      </c>
    </row>
    <row r="60" spans="1:10" ht="42.75" customHeight="1">
      <c r="A60" s="378"/>
      <c r="B60" s="378"/>
      <c r="C60" s="44" t="s">
        <v>662</v>
      </c>
      <c r="D60" s="44" t="s">
        <v>663</v>
      </c>
      <c r="E60" s="107" t="s">
        <v>740</v>
      </c>
      <c r="F60" s="44" t="s">
        <v>590</v>
      </c>
      <c r="G60" s="107" t="s">
        <v>741</v>
      </c>
      <c r="H60" s="44" t="s">
        <v>610</v>
      </c>
      <c r="I60" s="44" t="s">
        <v>593</v>
      </c>
      <c r="J60" s="107" t="s">
        <v>741</v>
      </c>
    </row>
    <row r="61" spans="1:10" ht="42.75" customHeight="1">
      <c r="A61" s="376" t="s">
        <v>742</v>
      </c>
      <c r="B61" s="376" t="s">
        <v>743</v>
      </c>
      <c r="C61" s="44" t="s">
        <v>587</v>
      </c>
      <c r="D61" s="44" t="s">
        <v>607</v>
      </c>
      <c r="E61" s="107" t="s">
        <v>744</v>
      </c>
      <c r="F61" s="44" t="s">
        <v>590</v>
      </c>
      <c r="G61" s="107" t="s">
        <v>745</v>
      </c>
      <c r="H61" s="44" t="s">
        <v>610</v>
      </c>
      <c r="I61" s="44" t="s">
        <v>593</v>
      </c>
      <c r="J61" s="107" t="s">
        <v>746</v>
      </c>
    </row>
    <row r="62" spans="1:10" ht="42.75" customHeight="1">
      <c r="A62" s="377"/>
      <c r="B62" s="377"/>
      <c r="C62" s="44" t="s">
        <v>587</v>
      </c>
      <c r="D62" s="44" t="s">
        <v>629</v>
      </c>
      <c r="E62" s="107" t="s">
        <v>747</v>
      </c>
      <c r="F62" s="44" t="s">
        <v>613</v>
      </c>
      <c r="G62" s="107" t="s">
        <v>748</v>
      </c>
      <c r="H62" s="44" t="s">
        <v>660</v>
      </c>
      <c r="I62" s="44" t="s">
        <v>593</v>
      </c>
      <c r="J62" s="107" t="s">
        <v>749</v>
      </c>
    </row>
    <row r="63" spans="1:10" ht="42.75" customHeight="1">
      <c r="A63" s="377"/>
      <c r="B63" s="377"/>
      <c r="C63" s="44" t="s">
        <v>587</v>
      </c>
      <c r="D63" s="44" t="s">
        <v>638</v>
      </c>
      <c r="E63" s="107" t="s">
        <v>750</v>
      </c>
      <c r="F63" s="44" t="s">
        <v>613</v>
      </c>
      <c r="G63" s="107" t="s">
        <v>751</v>
      </c>
      <c r="H63" s="44" t="s">
        <v>752</v>
      </c>
      <c r="I63" s="44" t="s">
        <v>593</v>
      </c>
      <c r="J63" s="107" t="s">
        <v>753</v>
      </c>
    </row>
    <row r="64" spans="1:10" ht="42.75" customHeight="1">
      <c r="A64" s="377"/>
      <c r="B64" s="377"/>
      <c r="C64" s="44" t="s">
        <v>645</v>
      </c>
      <c r="D64" s="44" t="s">
        <v>646</v>
      </c>
      <c r="E64" s="107" t="s">
        <v>754</v>
      </c>
      <c r="F64" s="44" t="s">
        <v>596</v>
      </c>
      <c r="G64" s="107" t="s">
        <v>755</v>
      </c>
      <c r="H64" s="44" t="s">
        <v>756</v>
      </c>
      <c r="I64" s="44" t="s">
        <v>648</v>
      </c>
      <c r="J64" s="107" t="s">
        <v>757</v>
      </c>
    </row>
    <row r="65" spans="1:10" ht="42.75" customHeight="1">
      <c r="A65" s="378"/>
      <c r="B65" s="378"/>
      <c r="C65" s="44" t="s">
        <v>662</v>
      </c>
      <c r="D65" s="44" t="s">
        <v>663</v>
      </c>
      <c r="E65" s="107" t="s">
        <v>758</v>
      </c>
      <c r="F65" s="44" t="s">
        <v>590</v>
      </c>
      <c r="G65" s="107" t="s">
        <v>759</v>
      </c>
      <c r="H65" s="44" t="s">
        <v>610</v>
      </c>
      <c r="I65" s="44" t="s">
        <v>593</v>
      </c>
      <c r="J65" s="107" t="s">
        <v>760</v>
      </c>
    </row>
    <row r="66" spans="1:10" ht="42.75" customHeight="1">
      <c r="A66" s="376" t="s">
        <v>761</v>
      </c>
      <c r="B66" s="376" t="s">
        <v>671</v>
      </c>
      <c r="C66" s="44" t="s">
        <v>587</v>
      </c>
      <c r="D66" s="44" t="s">
        <v>588</v>
      </c>
      <c r="E66" s="107" t="s">
        <v>672</v>
      </c>
      <c r="F66" s="44" t="s">
        <v>596</v>
      </c>
      <c r="G66" s="107" t="s">
        <v>673</v>
      </c>
      <c r="H66" s="44" t="s">
        <v>674</v>
      </c>
      <c r="I66" s="44" t="s">
        <v>593</v>
      </c>
      <c r="J66" s="107" t="s">
        <v>675</v>
      </c>
    </row>
    <row r="67" spans="1:10" ht="42.75" customHeight="1">
      <c r="A67" s="377"/>
      <c r="B67" s="377"/>
      <c r="C67" s="44" t="s">
        <v>587</v>
      </c>
      <c r="D67" s="44" t="s">
        <v>588</v>
      </c>
      <c r="E67" s="107" t="s">
        <v>676</v>
      </c>
      <c r="F67" s="44" t="s">
        <v>596</v>
      </c>
      <c r="G67" s="107" t="s">
        <v>677</v>
      </c>
      <c r="H67" s="44" t="s">
        <v>674</v>
      </c>
      <c r="I67" s="44" t="s">
        <v>593</v>
      </c>
      <c r="J67" s="107" t="s">
        <v>678</v>
      </c>
    </row>
    <row r="68" spans="1:10" ht="42.75" customHeight="1">
      <c r="A68" s="377"/>
      <c r="B68" s="377"/>
      <c r="C68" s="44" t="s">
        <v>587</v>
      </c>
      <c r="D68" s="44" t="s">
        <v>588</v>
      </c>
      <c r="E68" s="107" t="s">
        <v>679</v>
      </c>
      <c r="F68" s="44" t="s">
        <v>596</v>
      </c>
      <c r="G68" s="107" t="s">
        <v>680</v>
      </c>
      <c r="H68" s="44" t="s">
        <v>674</v>
      </c>
      <c r="I68" s="44" t="s">
        <v>593</v>
      </c>
      <c r="J68" s="107" t="s">
        <v>681</v>
      </c>
    </row>
    <row r="69" spans="1:10" ht="42.75" customHeight="1">
      <c r="A69" s="377"/>
      <c r="B69" s="377"/>
      <c r="C69" s="44" t="s">
        <v>645</v>
      </c>
      <c r="D69" s="44" t="s">
        <v>646</v>
      </c>
      <c r="E69" s="107" t="s">
        <v>682</v>
      </c>
      <c r="F69" s="44" t="s">
        <v>596</v>
      </c>
      <c r="G69" s="107" t="s">
        <v>683</v>
      </c>
      <c r="H69" s="44" t="s">
        <v>507</v>
      </c>
      <c r="I69" s="44" t="s">
        <v>648</v>
      </c>
      <c r="J69" s="107" t="s">
        <v>684</v>
      </c>
    </row>
    <row r="70" spans="1:10" ht="42.75" customHeight="1">
      <c r="A70" s="377"/>
      <c r="B70" s="377"/>
      <c r="C70" s="44" t="s">
        <v>662</v>
      </c>
      <c r="D70" s="44" t="s">
        <v>663</v>
      </c>
      <c r="E70" s="107" t="s">
        <v>685</v>
      </c>
      <c r="F70" s="44" t="s">
        <v>590</v>
      </c>
      <c r="G70" s="107" t="s">
        <v>617</v>
      </c>
      <c r="H70" s="44" t="s">
        <v>610</v>
      </c>
      <c r="I70" s="44" t="s">
        <v>593</v>
      </c>
      <c r="J70" s="107" t="s">
        <v>686</v>
      </c>
    </row>
    <row r="71" spans="1:10" ht="42.75" customHeight="1">
      <c r="A71" s="378"/>
      <c r="B71" s="378"/>
      <c r="C71" s="44" t="s">
        <v>662</v>
      </c>
      <c r="D71" s="44" t="s">
        <v>663</v>
      </c>
      <c r="E71" s="107" t="s">
        <v>687</v>
      </c>
      <c r="F71" s="44" t="s">
        <v>590</v>
      </c>
      <c r="G71" s="107" t="s">
        <v>617</v>
      </c>
      <c r="H71" s="44" t="s">
        <v>610</v>
      </c>
      <c r="I71" s="44" t="s">
        <v>593</v>
      </c>
      <c r="J71" s="107" t="s">
        <v>688</v>
      </c>
    </row>
    <row r="72" spans="1:10" ht="42.75" customHeight="1">
      <c r="A72" s="376" t="s">
        <v>762</v>
      </c>
      <c r="B72" s="376" t="s">
        <v>763</v>
      </c>
      <c r="C72" s="44" t="s">
        <v>587</v>
      </c>
      <c r="D72" s="44" t="s">
        <v>588</v>
      </c>
      <c r="E72" s="107" t="s">
        <v>764</v>
      </c>
      <c r="F72" s="44" t="s">
        <v>596</v>
      </c>
      <c r="G72" s="107" t="s">
        <v>765</v>
      </c>
      <c r="H72" s="44" t="s">
        <v>641</v>
      </c>
      <c r="I72" s="44" t="s">
        <v>593</v>
      </c>
      <c r="J72" s="107" t="s">
        <v>764</v>
      </c>
    </row>
    <row r="73" spans="1:10" ht="42.75" customHeight="1">
      <c r="A73" s="377"/>
      <c r="B73" s="377"/>
      <c r="C73" s="44" t="s">
        <v>587</v>
      </c>
      <c r="D73" s="44" t="s">
        <v>607</v>
      </c>
      <c r="E73" s="107" t="s">
        <v>766</v>
      </c>
      <c r="F73" s="44" t="s">
        <v>596</v>
      </c>
      <c r="G73" s="107" t="s">
        <v>765</v>
      </c>
      <c r="H73" s="44" t="s">
        <v>641</v>
      </c>
      <c r="I73" s="44" t="s">
        <v>593</v>
      </c>
      <c r="J73" s="107" t="s">
        <v>766</v>
      </c>
    </row>
    <row r="74" spans="1:10" ht="42.75" customHeight="1">
      <c r="A74" s="377"/>
      <c r="B74" s="377"/>
      <c r="C74" s="44" t="s">
        <v>587</v>
      </c>
      <c r="D74" s="44" t="s">
        <v>629</v>
      </c>
      <c r="E74" s="107" t="s">
        <v>767</v>
      </c>
      <c r="F74" s="44" t="s">
        <v>596</v>
      </c>
      <c r="G74" s="107" t="s">
        <v>768</v>
      </c>
      <c r="H74" s="44" t="s">
        <v>660</v>
      </c>
      <c r="I74" s="44" t="s">
        <v>593</v>
      </c>
      <c r="J74" s="107" t="s">
        <v>769</v>
      </c>
    </row>
    <row r="75" spans="1:10" ht="42.75" customHeight="1">
      <c r="A75" s="377"/>
      <c r="B75" s="377"/>
      <c r="C75" s="44" t="s">
        <v>645</v>
      </c>
      <c r="D75" s="44" t="s">
        <v>770</v>
      </c>
      <c r="E75" s="107" t="s">
        <v>771</v>
      </c>
      <c r="F75" s="44" t="s">
        <v>596</v>
      </c>
      <c r="G75" s="107" t="s">
        <v>772</v>
      </c>
      <c r="H75" s="44" t="s">
        <v>660</v>
      </c>
      <c r="I75" s="44" t="s">
        <v>648</v>
      </c>
      <c r="J75" s="107" t="s">
        <v>771</v>
      </c>
    </row>
    <row r="76" spans="1:10" ht="42.75" customHeight="1">
      <c r="A76" s="377"/>
      <c r="B76" s="377"/>
      <c r="C76" s="44" t="s">
        <v>645</v>
      </c>
      <c r="D76" s="44" t="s">
        <v>646</v>
      </c>
      <c r="E76" s="107" t="s">
        <v>773</v>
      </c>
      <c r="F76" s="44" t="s">
        <v>596</v>
      </c>
      <c r="G76" s="107" t="s">
        <v>774</v>
      </c>
      <c r="H76" s="44" t="s">
        <v>660</v>
      </c>
      <c r="I76" s="44" t="s">
        <v>648</v>
      </c>
      <c r="J76" s="107" t="s">
        <v>773</v>
      </c>
    </row>
    <row r="77" spans="1:10" ht="42.75" customHeight="1">
      <c r="A77" s="377"/>
      <c r="B77" s="377"/>
      <c r="C77" s="44" t="s">
        <v>645</v>
      </c>
      <c r="D77" s="44" t="s">
        <v>699</v>
      </c>
      <c r="E77" s="107" t="s">
        <v>775</v>
      </c>
      <c r="F77" s="44" t="s">
        <v>596</v>
      </c>
      <c r="G77" s="107" t="s">
        <v>774</v>
      </c>
      <c r="H77" s="44" t="s">
        <v>660</v>
      </c>
      <c r="I77" s="44" t="s">
        <v>648</v>
      </c>
      <c r="J77" s="107" t="s">
        <v>775</v>
      </c>
    </row>
    <row r="78" spans="1:10" ht="42.75" customHeight="1">
      <c r="A78" s="378"/>
      <c r="B78" s="378"/>
      <c r="C78" s="44" t="s">
        <v>662</v>
      </c>
      <c r="D78" s="44" t="s">
        <v>663</v>
      </c>
      <c r="E78" s="107" t="s">
        <v>776</v>
      </c>
      <c r="F78" s="44" t="s">
        <v>777</v>
      </c>
      <c r="G78" s="107" t="s">
        <v>778</v>
      </c>
      <c r="H78" s="44" t="s">
        <v>674</v>
      </c>
      <c r="I78" s="44" t="s">
        <v>593</v>
      </c>
      <c r="J78" s="107" t="s">
        <v>779</v>
      </c>
    </row>
    <row r="79" spans="1:10" ht="42.75" customHeight="1">
      <c r="A79" s="376" t="s">
        <v>780</v>
      </c>
      <c r="B79" s="376" t="s">
        <v>781</v>
      </c>
      <c r="C79" s="44" t="s">
        <v>587</v>
      </c>
      <c r="D79" s="44" t="s">
        <v>588</v>
      </c>
      <c r="E79" s="107" t="s">
        <v>782</v>
      </c>
      <c r="F79" s="44" t="s">
        <v>596</v>
      </c>
      <c r="G79" s="107" t="s">
        <v>783</v>
      </c>
      <c r="H79" s="44" t="s">
        <v>668</v>
      </c>
      <c r="I79" s="44" t="s">
        <v>593</v>
      </c>
      <c r="J79" s="107" t="s">
        <v>784</v>
      </c>
    </row>
    <row r="80" spans="1:10" ht="42.75" customHeight="1">
      <c r="A80" s="377"/>
      <c r="B80" s="377"/>
      <c r="C80" s="44" t="s">
        <v>587</v>
      </c>
      <c r="D80" s="44" t="s">
        <v>607</v>
      </c>
      <c r="E80" s="107" t="s">
        <v>785</v>
      </c>
      <c r="F80" s="44" t="s">
        <v>596</v>
      </c>
      <c r="G80" s="107" t="s">
        <v>786</v>
      </c>
      <c r="H80" s="44" t="s">
        <v>610</v>
      </c>
      <c r="I80" s="44" t="s">
        <v>648</v>
      </c>
      <c r="J80" s="107" t="s">
        <v>786</v>
      </c>
    </row>
    <row r="81" spans="1:10" ht="42.75" customHeight="1">
      <c r="A81" s="377"/>
      <c r="B81" s="377"/>
      <c r="C81" s="44" t="s">
        <v>587</v>
      </c>
      <c r="D81" s="44" t="s">
        <v>629</v>
      </c>
      <c r="E81" s="107" t="s">
        <v>787</v>
      </c>
      <c r="F81" s="44" t="s">
        <v>596</v>
      </c>
      <c r="G81" s="107" t="s">
        <v>788</v>
      </c>
      <c r="H81" s="44" t="s">
        <v>660</v>
      </c>
      <c r="I81" s="44" t="s">
        <v>593</v>
      </c>
      <c r="J81" s="107" t="s">
        <v>789</v>
      </c>
    </row>
    <row r="82" spans="1:10" ht="69" customHeight="1">
      <c r="A82" s="377"/>
      <c r="B82" s="377"/>
      <c r="C82" s="44" t="s">
        <v>587</v>
      </c>
      <c r="D82" s="44" t="s">
        <v>638</v>
      </c>
      <c r="E82" s="107" t="s">
        <v>790</v>
      </c>
      <c r="F82" s="44" t="s">
        <v>596</v>
      </c>
      <c r="G82" s="107" t="s">
        <v>791</v>
      </c>
      <c r="H82" s="44" t="s">
        <v>752</v>
      </c>
      <c r="I82" s="44" t="s">
        <v>593</v>
      </c>
      <c r="J82" s="107" t="s">
        <v>792</v>
      </c>
    </row>
    <row r="83" spans="1:10" ht="42.75" customHeight="1">
      <c r="A83" s="377"/>
      <c r="B83" s="377"/>
      <c r="C83" s="44" t="s">
        <v>645</v>
      </c>
      <c r="D83" s="44" t="s">
        <v>770</v>
      </c>
      <c r="E83" s="107" t="s">
        <v>793</v>
      </c>
      <c r="F83" s="44" t="s">
        <v>596</v>
      </c>
      <c r="G83" s="107" t="s">
        <v>794</v>
      </c>
      <c r="H83" s="44" t="s">
        <v>610</v>
      </c>
      <c r="I83" s="44" t="s">
        <v>648</v>
      </c>
      <c r="J83" s="107" t="s">
        <v>794</v>
      </c>
    </row>
    <row r="84" spans="1:10" ht="42.75" customHeight="1">
      <c r="A84" s="377"/>
      <c r="B84" s="377"/>
      <c r="C84" s="44" t="s">
        <v>645</v>
      </c>
      <c r="D84" s="44" t="s">
        <v>646</v>
      </c>
      <c r="E84" s="107" t="s">
        <v>795</v>
      </c>
      <c r="F84" s="44" t="s">
        <v>596</v>
      </c>
      <c r="G84" s="107" t="s">
        <v>796</v>
      </c>
      <c r="H84" s="44" t="s">
        <v>610</v>
      </c>
      <c r="I84" s="44" t="s">
        <v>648</v>
      </c>
      <c r="J84" s="107" t="s">
        <v>797</v>
      </c>
    </row>
    <row r="85" spans="1:10" ht="42.75" customHeight="1">
      <c r="A85" s="378"/>
      <c r="B85" s="378"/>
      <c r="C85" s="44" t="s">
        <v>662</v>
      </c>
      <c r="D85" s="44" t="s">
        <v>663</v>
      </c>
      <c r="E85" s="107" t="s">
        <v>798</v>
      </c>
      <c r="F85" s="44" t="s">
        <v>590</v>
      </c>
      <c r="G85" s="107" t="s">
        <v>799</v>
      </c>
      <c r="H85" s="44" t="s">
        <v>610</v>
      </c>
      <c r="I85" s="44" t="s">
        <v>593</v>
      </c>
      <c r="J85" s="107" t="s">
        <v>800</v>
      </c>
    </row>
    <row r="86" spans="1:10" ht="42.75" customHeight="1">
      <c r="A86" s="376" t="s">
        <v>801</v>
      </c>
      <c r="B86" s="376" t="s">
        <v>802</v>
      </c>
      <c r="C86" s="44" t="s">
        <v>587</v>
      </c>
      <c r="D86" s="44" t="s">
        <v>588</v>
      </c>
      <c r="E86" s="107" t="s">
        <v>803</v>
      </c>
      <c r="F86" s="44" t="s">
        <v>590</v>
      </c>
      <c r="G86" s="107" t="s">
        <v>804</v>
      </c>
      <c r="H86" s="44" t="s">
        <v>805</v>
      </c>
      <c r="I86" s="44" t="s">
        <v>593</v>
      </c>
      <c r="J86" s="107" t="s">
        <v>804</v>
      </c>
    </row>
    <row r="87" spans="1:10" ht="42.75" customHeight="1">
      <c r="A87" s="377"/>
      <c r="B87" s="377"/>
      <c r="C87" s="44" t="s">
        <v>587</v>
      </c>
      <c r="D87" s="44" t="s">
        <v>588</v>
      </c>
      <c r="E87" s="107" t="s">
        <v>806</v>
      </c>
      <c r="F87" s="44" t="s">
        <v>596</v>
      </c>
      <c r="G87" s="107" t="s">
        <v>807</v>
      </c>
      <c r="H87" s="44" t="s">
        <v>610</v>
      </c>
      <c r="I87" s="44" t="s">
        <v>593</v>
      </c>
      <c r="J87" s="107" t="s">
        <v>807</v>
      </c>
    </row>
    <row r="88" spans="1:10" ht="42.75" customHeight="1">
      <c r="A88" s="377"/>
      <c r="B88" s="377"/>
      <c r="C88" s="44" t="s">
        <v>587</v>
      </c>
      <c r="D88" s="44" t="s">
        <v>588</v>
      </c>
      <c r="E88" s="107" t="s">
        <v>808</v>
      </c>
      <c r="F88" s="44" t="s">
        <v>590</v>
      </c>
      <c r="G88" s="107" t="s">
        <v>809</v>
      </c>
      <c r="H88" s="44" t="s">
        <v>810</v>
      </c>
      <c r="I88" s="44" t="s">
        <v>593</v>
      </c>
      <c r="J88" s="107" t="s">
        <v>809</v>
      </c>
    </row>
    <row r="89" spans="1:10" ht="42.75" customHeight="1">
      <c r="A89" s="377"/>
      <c r="B89" s="377"/>
      <c r="C89" s="44" t="s">
        <v>587</v>
      </c>
      <c r="D89" s="44" t="s">
        <v>588</v>
      </c>
      <c r="E89" s="107" t="s">
        <v>811</v>
      </c>
      <c r="F89" s="44" t="s">
        <v>590</v>
      </c>
      <c r="G89" s="107" t="s">
        <v>812</v>
      </c>
      <c r="H89" s="44" t="s">
        <v>810</v>
      </c>
      <c r="I89" s="44" t="s">
        <v>593</v>
      </c>
      <c r="J89" s="107" t="s">
        <v>812</v>
      </c>
    </row>
    <row r="90" spans="1:10" ht="42.75" customHeight="1">
      <c r="A90" s="377"/>
      <c r="B90" s="377"/>
      <c r="C90" s="44" t="s">
        <v>587</v>
      </c>
      <c r="D90" s="44" t="s">
        <v>588</v>
      </c>
      <c r="E90" s="107" t="s">
        <v>813</v>
      </c>
      <c r="F90" s="44" t="s">
        <v>590</v>
      </c>
      <c r="G90" s="107" t="s">
        <v>814</v>
      </c>
      <c r="H90" s="44" t="s">
        <v>810</v>
      </c>
      <c r="I90" s="44" t="s">
        <v>593</v>
      </c>
      <c r="J90" s="107" t="s">
        <v>814</v>
      </c>
    </row>
    <row r="91" spans="1:10" ht="42.75" customHeight="1">
      <c r="A91" s="377"/>
      <c r="B91" s="377"/>
      <c r="C91" s="44" t="s">
        <v>587</v>
      </c>
      <c r="D91" s="44" t="s">
        <v>607</v>
      </c>
      <c r="E91" s="107" t="s">
        <v>815</v>
      </c>
      <c r="F91" s="44" t="s">
        <v>596</v>
      </c>
      <c r="G91" s="107" t="s">
        <v>816</v>
      </c>
      <c r="H91" s="44" t="s">
        <v>610</v>
      </c>
      <c r="I91" s="44" t="s">
        <v>593</v>
      </c>
      <c r="J91" s="107" t="s">
        <v>816</v>
      </c>
    </row>
    <row r="92" spans="1:10" ht="42.75" customHeight="1">
      <c r="A92" s="377"/>
      <c r="B92" s="377"/>
      <c r="C92" s="44" t="s">
        <v>587</v>
      </c>
      <c r="D92" s="44" t="s">
        <v>607</v>
      </c>
      <c r="E92" s="107" t="s">
        <v>817</v>
      </c>
      <c r="F92" s="44" t="s">
        <v>596</v>
      </c>
      <c r="G92" s="107" t="s">
        <v>818</v>
      </c>
      <c r="H92" s="44" t="s">
        <v>610</v>
      </c>
      <c r="I92" s="44" t="s">
        <v>593</v>
      </c>
      <c r="J92" s="107" t="s">
        <v>818</v>
      </c>
    </row>
    <row r="93" spans="1:10" ht="42.75" customHeight="1">
      <c r="A93" s="377"/>
      <c r="B93" s="377"/>
      <c r="C93" s="44" t="s">
        <v>587</v>
      </c>
      <c r="D93" s="44" t="s">
        <v>607</v>
      </c>
      <c r="E93" s="107" t="s">
        <v>819</v>
      </c>
      <c r="F93" s="44" t="s">
        <v>596</v>
      </c>
      <c r="G93" s="107" t="s">
        <v>820</v>
      </c>
      <c r="H93" s="44" t="s">
        <v>610</v>
      </c>
      <c r="I93" s="44" t="s">
        <v>593</v>
      </c>
      <c r="J93" s="107" t="s">
        <v>820</v>
      </c>
    </row>
    <row r="94" spans="1:10" ht="42.75" customHeight="1">
      <c r="A94" s="377"/>
      <c r="B94" s="377"/>
      <c r="C94" s="44" t="s">
        <v>587</v>
      </c>
      <c r="D94" s="44" t="s">
        <v>629</v>
      </c>
      <c r="E94" s="107" t="s">
        <v>821</v>
      </c>
      <c r="F94" s="44" t="s">
        <v>596</v>
      </c>
      <c r="G94" s="107" t="s">
        <v>822</v>
      </c>
      <c r="H94" s="44" t="s">
        <v>610</v>
      </c>
      <c r="I94" s="44" t="s">
        <v>593</v>
      </c>
      <c r="J94" s="107" t="s">
        <v>822</v>
      </c>
    </row>
    <row r="95" spans="1:10" ht="42.75" customHeight="1">
      <c r="A95" s="377"/>
      <c r="B95" s="377"/>
      <c r="C95" s="44" t="s">
        <v>587</v>
      </c>
      <c r="D95" s="44" t="s">
        <v>638</v>
      </c>
      <c r="E95" s="107" t="s">
        <v>823</v>
      </c>
      <c r="F95" s="44" t="s">
        <v>590</v>
      </c>
      <c r="G95" s="107" t="s">
        <v>824</v>
      </c>
      <c r="H95" s="44" t="s">
        <v>825</v>
      </c>
      <c r="I95" s="44" t="s">
        <v>593</v>
      </c>
      <c r="J95" s="107" t="s">
        <v>824</v>
      </c>
    </row>
    <row r="96" spans="1:10" ht="42.75" customHeight="1">
      <c r="A96" s="377"/>
      <c r="B96" s="377"/>
      <c r="C96" s="44" t="s">
        <v>645</v>
      </c>
      <c r="D96" s="44" t="s">
        <v>770</v>
      </c>
      <c r="E96" s="107" t="s">
        <v>826</v>
      </c>
      <c r="F96" s="44" t="s">
        <v>596</v>
      </c>
      <c r="G96" s="107" t="s">
        <v>827</v>
      </c>
      <c r="H96" s="44" t="s">
        <v>610</v>
      </c>
      <c r="I96" s="44" t="s">
        <v>593</v>
      </c>
      <c r="J96" s="107" t="s">
        <v>827</v>
      </c>
    </row>
    <row r="97" spans="1:10" ht="42.75" customHeight="1">
      <c r="A97" s="377"/>
      <c r="B97" s="377"/>
      <c r="C97" s="44" t="s">
        <v>645</v>
      </c>
      <c r="D97" s="44" t="s">
        <v>699</v>
      </c>
      <c r="E97" s="107" t="s">
        <v>828</v>
      </c>
      <c r="F97" s="44" t="s">
        <v>590</v>
      </c>
      <c r="G97" s="107" t="s">
        <v>829</v>
      </c>
      <c r="H97" s="44" t="s">
        <v>610</v>
      </c>
      <c r="I97" s="44" t="s">
        <v>593</v>
      </c>
      <c r="J97" s="107" t="s">
        <v>829</v>
      </c>
    </row>
    <row r="98" spans="1:10" ht="42.75" customHeight="1">
      <c r="A98" s="377"/>
      <c r="B98" s="377"/>
      <c r="C98" s="44" t="s">
        <v>645</v>
      </c>
      <c r="D98" s="44" t="s">
        <v>655</v>
      </c>
      <c r="E98" s="107" t="s">
        <v>830</v>
      </c>
      <c r="F98" s="44" t="s">
        <v>590</v>
      </c>
      <c r="G98" s="107" t="s">
        <v>831</v>
      </c>
      <c r="H98" s="44" t="s">
        <v>610</v>
      </c>
      <c r="I98" s="44" t="s">
        <v>593</v>
      </c>
      <c r="J98" s="107" t="s">
        <v>831</v>
      </c>
    </row>
    <row r="99" spans="1:10" ht="42.75" customHeight="1">
      <c r="A99" s="378"/>
      <c r="B99" s="378"/>
      <c r="C99" s="44" t="s">
        <v>662</v>
      </c>
      <c r="D99" s="44" t="s">
        <v>663</v>
      </c>
      <c r="E99" s="107" t="s">
        <v>740</v>
      </c>
      <c r="F99" s="44" t="s">
        <v>590</v>
      </c>
      <c r="G99" s="107" t="s">
        <v>832</v>
      </c>
      <c r="H99" s="44" t="s">
        <v>610</v>
      </c>
      <c r="I99" s="44" t="s">
        <v>593</v>
      </c>
      <c r="J99" s="107" t="s">
        <v>832</v>
      </c>
    </row>
    <row r="100" spans="1:10" ht="42.75" customHeight="1">
      <c r="A100" s="376" t="s">
        <v>833</v>
      </c>
      <c r="B100" s="376" t="s">
        <v>834</v>
      </c>
      <c r="C100" s="44" t="s">
        <v>587</v>
      </c>
      <c r="D100" s="44" t="s">
        <v>588</v>
      </c>
      <c r="E100" s="107" t="s">
        <v>835</v>
      </c>
      <c r="F100" s="44" t="s">
        <v>590</v>
      </c>
      <c r="G100" s="107" t="s">
        <v>836</v>
      </c>
      <c r="H100" s="44" t="s">
        <v>722</v>
      </c>
      <c r="I100" s="44" t="s">
        <v>593</v>
      </c>
      <c r="J100" s="107" t="s">
        <v>835</v>
      </c>
    </row>
    <row r="101" spans="1:10" ht="42.75" customHeight="1">
      <c r="A101" s="377"/>
      <c r="B101" s="377"/>
      <c r="C101" s="44" t="s">
        <v>587</v>
      </c>
      <c r="D101" s="44" t="s">
        <v>588</v>
      </c>
      <c r="E101" s="107" t="s">
        <v>837</v>
      </c>
      <c r="F101" s="44" t="s">
        <v>590</v>
      </c>
      <c r="G101" s="107" t="s">
        <v>838</v>
      </c>
      <c r="H101" s="44" t="s">
        <v>839</v>
      </c>
      <c r="I101" s="44" t="s">
        <v>593</v>
      </c>
      <c r="J101" s="107" t="s">
        <v>837</v>
      </c>
    </row>
    <row r="102" spans="1:10" ht="42.75" customHeight="1">
      <c r="A102" s="377"/>
      <c r="B102" s="377"/>
      <c r="C102" s="44" t="s">
        <v>587</v>
      </c>
      <c r="D102" s="44" t="s">
        <v>607</v>
      </c>
      <c r="E102" s="107" t="s">
        <v>840</v>
      </c>
      <c r="F102" s="44" t="s">
        <v>596</v>
      </c>
      <c r="G102" s="107" t="s">
        <v>841</v>
      </c>
      <c r="H102" s="44" t="s">
        <v>610</v>
      </c>
      <c r="I102" s="44" t="s">
        <v>593</v>
      </c>
      <c r="J102" s="107" t="s">
        <v>842</v>
      </c>
    </row>
    <row r="103" spans="1:10" ht="42.75" customHeight="1">
      <c r="A103" s="377"/>
      <c r="B103" s="377"/>
      <c r="C103" s="44" t="s">
        <v>587</v>
      </c>
      <c r="D103" s="44" t="s">
        <v>607</v>
      </c>
      <c r="E103" s="107" t="s">
        <v>843</v>
      </c>
      <c r="F103" s="44" t="s">
        <v>596</v>
      </c>
      <c r="G103" s="107" t="s">
        <v>844</v>
      </c>
      <c r="H103" s="44" t="s">
        <v>610</v>
      </c>
      <c r="I103" s="44" t="s">
        <v>593</v>
      </c>
      <c r="J103" s="107" t="s">
        <v>845</v>
      </c>
    </row>
    <row r="104" spans="1:10" ht="42.75" customHeight="1">
      <c r="A104" s="377"/>
      <c r="B104" s="377"/>
      <c r="C104" s="44" t="s">
        <v>587</v>
      </c>
      <c r="D104" s="44" t="s">
        <v>629</v>
      </c>
      <c r="E104" s="107" t="s">
        <v>846</v>
      </c>
      <c r="F104" s="44" t="s">
        <v>596</v>
      </c>
      <c r="G104" s="107" t="s">
        <v>847</v>
      </c>
      <c r="H104" s="44" t="s">
        <v>660</v>
      </c>
      <c r="I104" s="44" t="s">
        <v>593</v>
      </c>
      <c r="J104" s="107" t="s">
        <v>728</v>
      </c>
    </row>
    <row r="105" spans="1:10" ht="42.75" customHeight="1">
      <c r="A105" s="377"/>
      <c r="B105" s="377"/>
      <c r="C105" s="44" t="s">
        <v>587</v>
      </c>
      <c r="D105" s="44" t="s">
        <v>629</v>
      </c>
      <c r="E105" s="107" t="s">
        <v>848</v>
      </c>
      <c r="F105" s="44" t="s">
        <v>596</v>
      </c>
      <c r="G105" s="107" t="s">
        <v>849</v>
      </c>
      <c r="H105" s="44" t="s">
        <v>660</v>
      </c>
      <c r="I105" s="44" t="s">
        <v>593</v>
      </c>
      <c r="J105" s="107" t="s">
        <v>730</v>
      </c>
    </row>
    <row r="106" spans="1:10" ht="42.75" customHeight="1">
      <c r="A106" s="377"/>
      <c r="B106" s="377"/>
      <c r="C106" s="44" t="s">
        <v>587</v>
      </c>
      <c r="D106" s="44" t="s">
        <v>629</v>
      </c>
      <c r="E106" s="107" t="s">
        <v>850</v>
      </c>
      <c r="F106" s="44" t="s">
        <v>596</v>
      </c>
      <c r="G106" s="107" t="s">
        <v>851</v>
      </c>
      <c r="H106" s="44" t="s">
        <v>660</v>
      </c>
      <c r="I106" s="44" t="s">
        <v>593</v>
      </c>
      <c r="J106" s="107" t="s">
        <v>732</v>
      </c>
    </row>
    <row r="107" spans="1:10" ht="42.75" customHeight="1">
      <c r="A107" s="377"/>
      <c r="B107" s="377"/>
      <c r="C107" s="44" t="s">
        <v>587</v>
      </c>
      <c r="D107" s="44" t="s">
        <v>638</v>
      </c>
      <c r="E107" s="107" t="s">
        <v>852</v>
      </c>
      <c r="F107" s="44" t="s">
        <v>590</v>
      </c>
      <c r="G107" s="107" t="s">
        <v>853</v>
      </c>
      <c r="H107" s="44" t="s">
        <v>752</v>
      </c>
      <c r="I107" s="44" t="s">
        <v>593</v>
      </c>
      <c r="J107" s="107" t="s">
        <v>734</v>
      </c>
    </row>
    <row r="108" spans="1:10" ht="42.75" customHeight="1">
      <c r="A108" s="377"/>
      <c r="B108" s="377"/>
      <c r="C108" s="44" t="s">
        <v>645</v>
      </c>
      <c r="D108" s="44" t="s">
        <v>646</v>
      </c>
      <c r="E108" s="107" t="s">
        <v>854</v>
      </c>
      <c r="F108" s="44" t="s">
        <v>596</v>
      </c>
      <c r="G108" s="107" t="s">
        <v>855</v>
      </c>
      <c r="H108" s="44" t="s">
        <v>610</v>
      </c>
      <c r="I108" s="44" t="s">
        <v>648</v>
      </c>
      <c r="J108" s="107" t="s">
        <v>856</v>
      </c>
    </row>
    <row r="109" spans="1:10" ht="42.75" customHeight="1">
      <c r="A109" s="377"/>
      <c r="B109" s="377"/>
      <c r="C109" s="44" t="s">
        <v>645</v>
      </c>
      <c r="D109" s="44" t="s">
        <v>699</v>
      </c>
      <c r="E109" s="107" t="s">
        <v>857</v>
      </c>
      <c r="F109" s="44" t="s">
        <v>590</v>
      </c>
      <c r="G109" s="107" t="s">
        <v>858</v>
      </c>
      <c r="H109" s="44" t="s">
        <v>610</v>
      </c>
      <c r="I109" s="44" t="s">
        <v>648</v>
      </c>
      <c r="J109" s="107" t="s">
        <v>859</v>
      </c>
    </row>
    <row r="110" spans="1:10" ht="42.75" customHeight="1">
      <c r="A110" s="377"/>
      <c r="B110" s="377"/>
      <c r="C110" s="44" t="s">
        <v>645</v>
      </c>
      <c r="D110" s="44" t="s">
        <v>655</v>
      </c>
      <c r="E110" s="107" t="s">
        <v>860</v>
      </c>
      <c r="F110" s="44" t="s">
        <v>596</v>
      </c>
      <c r="G110" s="107" t="s">
        <v>861</v>
      </c>
      <c r="H110" s="44" t="s">
        <v>610</v>
      </c>
      <c r="I110" s="44" t="s">
        <v>648</v>
      </c>
      <c r="J110" s="107" t="s">
        <v>862</v>
      </c>
    </row>
    <row r="111" spans="1:10" ht="42.75" customHeight="1">
      <c r="A111" s="378"/>
      <c r="B111" s="378"/>
      <c r="C111" s="44" t="s">
        <v>662</v>
      </c>
      <c r="D111" s="44" t="s">
        <v>663</v>
      </c>
      <c r="E111" s="107" t="s">
        <v>740</v>
      </c>
      <c r="F111" s="44" t="s">
        <v>596</v>
      </c>
      <c r="G111" s="107" t="s">
        <v>832</v>
      </c>
      <c r="H111" s="44" t="s">
        <v>610</v>
      </c>
      <c r="I111" s="44" t="s">
        <v>648</v>
      </c>
      <c r="J111" s="107" t="s">
        <v>863</v>
      </c>
    </row>
    <row r="112" spans="1:10" ht="42.75" customHeight="1">
      <c r="A112" s="376" t="s">
        <v>864</v>
      </c>
      <c r="B112" s="376" t="s">
        <v>671</v>
      </c>
      <c r="C112" s="44" t="s">
        <v>587</v>
      </c>
      <c r="D112" s="44" t="s">
        <v>588</v>
      </c>
      <c r="E112" s="107" t="s">
        <v>704</v>
      </c>
      <c r="F112" s="44" t="s">
        <v>596</v>
      </c>
      <c r="G112" s="107" t="s">
        <v>705</v>
      </c>
      <c r="H112" s="44" t="s">
        <v>674</v>
      </c>
      <c r="I112" s="44" t="s">
        <v>593</v>
      </c>
      <c r="J112" s="107" t="s">
        <v>706</v>
      </c>
    </row>
    <row r="113" spans="1:10" ht="42.75" customHeight="1">
      <c r="A113" s="377"/>
      <c r="B113" s="377"/>
      <c r="C113" s="44" t="s">
        <v>587</v>
      </c>
      <c r="D113" s="44" t="s">
        <v>588</v>
      </c>
      <c r="E113" s="107" t="s">
        <v>707</v>
      </c>
      <c r="F113" s="44" t="s">
        <v>590</v>
      </c>
      <c r="G113" s="107" t="s">
        <v>38</v>
      </c>
      <c r="H113" s="44" t="s">
        <v>708</v>
      </c>
      <c r="I113" s="44" t="s">
        <v>593</v>
      </c>
      <c r="J113" s="107" t="s">
        <v>709</v>
      </c>
    </row>
    <row r="114" spans="1:10" ht="42.75" customHeight="1">
      <c r="A114" s="377"/>
      <c r="B114" s="377"/>
      <c r="C114" s="44" t="s">
        <v>587</v>
      </c>
      <c r="D114" s="44" t="s">
        <v>588</v>
      </c>
      <c r="E114" s="107" t="s">
        <v>710</v>
      </c>
      <c r="F114" s="44" t="s">
        <v>596</v>
      </c>
      <c r="G114" s="107" t="s">
        <v>38</v>
      </c>
      <c r="H114" s="44" t="s">
        <v>711</v>
      </c>
      <c r="I114" s="44" t="s">
        <v>593</v>
      </c>
      <c r="J114" s="107" t="s">
        <v>712</v>
      </c>
    </row>
    <row r="115" spans="1:10" ht="42.75" customHeight="1">
      <c r="A115" s="377"/>
      <c r="B115" s="377"/>
      <c r="C115" s="44" t="s">
        <v>645</v>
      </c>
      <c r="D115" s="44" t="s">
        <v>646</v>
      </c>
      <c r="E115" s="107" t="s">
        <v>682</v>
      </c>
      <c r="F115" s="44" t="s">
        <v>596</v>
      </c>
      <c r="G115" s="107" t="s">
        <v>683</v>
      </c>
      <c r="H115" s="44" t="s">
        <v>507</v>
      </c>
      <c r="I115" s="44" t="s">
        <v>648</v>
      </c>
      <c r="J115" s="107" t="s">
        <v>713</v>
      </c>
    </row>
    <row r="116" spans="1:10" ht="62.25" customHeight="1">
      <c r="A116" s="377"/>
      <c r="B116" s="377"/>
      <c r="C116" s="44" t="s">
        <v>645</v>
      </c>
      <c r="D116" s="44" t="s">
        <v>646</v>
      </c>
      <c r="E116" s="107" t="s">
        <v>714</v>
      </c>
      <c r="F116" s="44" t="s">
        <v>596</v>
      </c>
      <c r="G116" s="107" t="s">
        <v>715</v>
      </c>
      <c r="H116" s="44" t="s">
        <v>507</v>
      </c>
      <c r="I116" s="44" t="s">
        <v>648</v>
      </c>
      <c r="J116" s="107" t="s">
        <v>716</v>
      </c>
    </row>
    <row r="117" spans="1:10" ht="42.75" customHeight="1">
      <c r="A117" s="377"/>
      <c r="B117" s="377"/>
      <c r="C117" s="44" t="s">
        <v>662</v>
      </c>
      <c r="D117" s="44" t="s">
        <v>663</v>
      </c>
      <c r="E117" s="107" t="s">
        <v>687</v>
      </c>
      <c r="F117" s="44" t="s">
        <v>590</v>
      </c>
      <c r="G117" s="107" t="s">
        <v>617</v>
      </c>
      <c r="H117" s="44" t="s">
        <v>610</v>
      </c>
      <c r="I117" s="44" t="s">
        <v>593</v>
      </c>
      <c r="J117" s="107" t="s">
        <v>688</v>
      </c>
    </row>
    <row r="118" spans="1:10" ht="42.75" customHeight="1">
      <c r="A118" s="378"/>
      <c r="B118" s="378"/>
      <c r="C118" s="44" t="s">
        <v>662</v>
      </c>
      <c r="D118" s="44" t="s">
        <v>663</v>
      </c>
      <c r="E118" s="107" t="s">
        <v>685</v>
      </c>
      <c r="F118" s="44" t="s">
        <v>590</v>
      </c>
      <c r="G118" s="107" t="s">
        <v>617</v>
      </c>
      <c r="H118" s="44" t="s">
        <v>610</v>
      </c>
      <c r="I118" s="44" t="s">
        <v>593</v>
      </c>
      <c r="J118" s="107" t="s">
        <v>717</v>
      </c>
    </row>
    <row r="119" spans="1:10" ht="42.75" customHeight="1">
      <c r="A119" s="376" t="s">
        <v>865</v>
      </c>
      <c r="B119" s="376" t="s">
        <v>866</v>
      </c>
      <c r="C119" s="44" t="s">
        <v>587</v>
      </c>
      <c r="D119" s="44" t="s">
        <v>588</v>
      </c>
      <c r="E119" s="107" t="s">
        <v>835</v>
      </c>
      <c r="F119" s="44" t="s">
        <v>590</v>
      </c>
      <c r="G119" s="107" t="s">
        <v>867</v>
      </c>
      <c r="H119" s="44" t="s">
        <v>868</v>
      </c>
      <c r="I119" s="44" t="s">
        <v>593</v>
      </c>
      <c r="J119" s="107" t="s">
        <v>867</v>
      </c>
    </row>
    <row r="120" spans="1:10" ht="42.75" customHeight="1">
      <c r="A120" s="377"/>
      <c r="B120" s="377"/>
      <c r="C120" s="44" t="s">
        <v>587</v>
      </c>
      <c r="D120" s="44" t="s">
        <v>588</v>
      </c>
      <c r="E120" s="107" t="s">
        <v>869</v>
      </c>
      <c r="F120" s="44" t="s">
        <v>590</v>
      </c>
      <c r="G120" s="107" t="s">
        <v>870</v>
      </c>
      <c r="H120" s="44" t="s">
        <v>868</v>
      </c>
      <c r="I120" s="44" t="s">
        <v>593</v>
      </c>
      <c r="J120" s="107" t="s">
        <v>870</v>
      </c>
    </row>
    <row r="121" spans="1:10" ht="42.75" customHeight="1">
      <c r="A121" s="377"/>
      <c r="B121" s="377"/>
      <c r="C121" s="44" t="s">
        <v>587</v>
      </c>
      <c r="D121" s="44" t="s">
        <v>607</v>
      </c>
      <c r="E121" s="107" t="s">
        <v>842</v>
      </c>
      <c r="F121" s="44" t="s">
        <v>596</v>
      </c>
      <c r="G121" s="107" t="s">
        <v>841</v>
      </c>
      <c r="H121" s="44" t="s">
        <v>610</v>
      </c>
      <c r="I121" s="44" t="s">
        <v>593</v>
      </c>
      <c r="J121" s="107" t="s">
        <v>841</v>
      </c>
    </row>
    <row r="122" spans="1:10" ht="42.75" customHeight="1">
      <c r="A122" s="377"/>
      <c r="B122" s="377"/>
      <c r="C122" s="44" t="s">
        <v>587</v>
      </c>
      <c r="D122" s="44" t="s">
        <v>607</v>
      </c>
      <c r="E122" s="107" t="s">
        <v>845</v>
      </c>
      <c r="F122" s="44" t="s">
        <v>596</v>
      </c>
      <c r="G122" s="107" t="s">
        <v>844</v>
      </c>
      <c r="H122" s="44" t="s">
        <v>610</v>
      </c>
      <c r="I122" s="44" t="s">
        <v>593</v>
      </c>
      <c r="J122" s="107" t="s">
        <v>844</v>
      </c>
    </row>
    <row r="123" spans="1:10" ht="42.75" customHeight="1">
      <c r="A123" s="377"/>
      <c r="B123" s="377"/>
      <c r="C123" s="44" t="s">
        <v>587</v>
      </c>
      <c r="D123" s="44" t="s">
        <v>629</v>
      </c>
      <c r="E123" s="107" t="s">
        <v>728</v>
      </c>
      <c r="F123" s="44" t="s">
        <v>596</v>
      </c>
      <c r="G123" s="107" t="s">
        <v>871</v>
      </c>
      <c r="H123" s="44" t="s">
        <v>660</v>
      </c>
      <c r="I123" s="44" t="s">
        <v>593</v>
      </c>
      <c r="J123" s="107" t="s">
        <v>871</v>
      </c>
    </row>
    <row r="124" spans="1:10" ht="42.75" customHeight="1">
      <c r="A124" s="377"/>
      <c r="B124" s="377"/>
      <c r="C124" s="44" t="s">
        <v>587</v>
      </c>
      <c r="D124" s="44" t="s">
        <v>629</v>
      </c>
      <c r="E124" s="107" t="s">
        <v>730</v>
      </c>
      <c r="F124" s="44" t="s">
        <v>596</v>
      </c>
      <c r="G124" s="107" t="s">
        <v>872</v>
      </c>
      <c r="H124" s="44" t="s">
        <v>660</v>
      </c>
      <c r="I124" s="44" t="s">
        <v>593</v>
      </c>
      <c r="J124" s="107" t="s">
        <v>872</v>
      </c>
    </row>
    <row r="125" spans="1:10" ht="42.75" customHeight="1">
      <c r="A125" s="377"/>
      <c r="B125" s="377"/>
      <c r="C125" s="44" t="s">
        <v>587</v>
      </c>
      <c r="D125" s="44" t="s">
        <v>638</v>
      </c>
      <c r="E125" s="107" t="s">
        <v>734</v>
      </c>
      <c r="F125" s="44" t="s">
        <v>596</v>
      </c>
      <c r="G125" s="107" t="s">
        <v>873</v>
      </c>
      <c r="H125" s="44" t="s">
        <v>641</v>
      </c>
      <c r="I125" s="44" t="s">
        <v>593</v>
      </c>
      <c r="J125" s="107" t="s">
        <v>874</v>
      </c>
    </row>
    <row r="126" spans="1:10" ht="42.75" customHeight="1">
      <c r="A126" s="377"/>
      <c r="B126" s="377"/>
      <c r="C126" s="44" t="s">
        <v>645</v>
      </c>
      <c r="D126" s="44" t="s">
        <v>646</v>
      </c>
      <c r="E126" s="107" t="s">
        <v>875</v>
      </c>
      <c r="F126" s="44" t="s">
        <v>596</v>
      </c>
      <c r="G126" s="107" t="s">
        <v>855</v>
      </c>
      <c r="H126" s="44" t="s">
        <v>610</v>
      </c>
      <c r="I126" s="44" t="s">
        <v>593</v>
      </c>
      <c r="J126" s="107" t="s">
        <v>876</v>
      </c>
    </row>
    <row r="127" spans="1:10" ht="42.75" customHeight="1">
      <c r="A127" s="377"/>
      <c r="B127" s="377"/>
      <c r="C127" s="44" t="s">
        <v>645</v>
      </c>
      <c r="D127" s="44" t="s">
        <v>699</v>
      </c>
      <c r="E127" s="107" t="s">
        <v>877</v>
      </c>
      <c r="F127" s="44" t="s">
        <v>596</v>
      </c>
      <c r="G127" s="107" t="s">
        <v>878</v>
      </c>
      <c r="H127" s="44" t="s">
        <v>610</v>
      </c>
      <c r="I127" s="44" t="s">
        <v>593</v>
      </c>
      <c r="J127" s="107" t="s">
        <v>878</v>
      </c>
    </row>
    <row r="128" spans="1:10" ht="42.75" customHeight="1">
      <c r="A128" s="377"/>
      <c r="B128" s="377"/>
      <c r="C128" s="44" t="s">
        <v>645</v>
      </c>
      <c r="D128" s="44" t="s">
        <v>655</v>
      </c>
      <c r="E128" s="107" t="s">
        <v>879</v>
      </c>
      <c r="F128" s="44" t="s">
        <v>596</v>
      </c>
      <c r="G128" s="107" t="s">
        <v>880</v>
      </c>
      <c r="H128" s="44" t="s">
        <v>610</v>
      </c>
      <c r="I128" s="44" t="s">
        <v>593</v>
      </c>
      <c r="J128" s="107" t="s">
        <v>880</v>
      </c>
    </row>
    <row r="129" spans="1:10" ht="42.75" customHeight="1">
      <c r="A129" s="378"/>
      <c r="B129" s="378"/>
      <c r="C129" s="44" t="s">
        <v>662</v>
      </c>
      <c r="D129" s="44" t="s">
        <v>663</v>
      </c>
      <c r="E129" s="107" t="s">
        <v>881</v>
      </c>
      <c r="F129" s="44" t="s">
        <v>596</v>
      </c>
      <c r="G129" s="107" t="s">
        <v>832</v>
      </c>
      <c r="H129" s="44" t="s">
        <v>610</v>
      </c>
      <c r="I129" s="44" t="s">
        <v>593</v>
      </c>
      <c r="J129" s="107" t="s">
        <v>832</v>
      </c>
    </row>
    <row r="130" spans="1:10" ht="42.75" customHeight="1">
      <c r="A130" s="376" t="s">
        <v>882</v>
      </c>
      <c r="B130" s="376" t="s">
        <v>671</v>
      </c>
      <c r="C130" s="44" t="s">
        <v>587</v>
      </c>
      <c r="D130" s="44" t="s">
        <v>588</v>
      </c>
      <c r="E130" s="107" t="s">
        <v>704</v>
      </c>
      <c r="F130" s="44" t="s">
        <v>596</v>
      </c>
      <c r="G130" s="107" t="s">
        <v>705</v>
      </c>
      <c r="H130" s="44" t="s">
        <v>674</v>
      </c>
      <c r="I130" s="44" t="s">
        <v>593</v>
      </c>
      <c r="J130" s="107" t="s">
        <v>706</v>
      </c>
    </row>
    <row r="131" spans="1:10" ht="42.75" customHeight="1">
      <c r="A131" s="377"/>
      <c r="B131" s="377"/>
      <c r="C131" s="44" t="s">
        <v>587</v>
      </c>
      <c r="D131" s="44" t="s">
        <v>588</v>
      </c>
      <c r="E131" s="107" t="s">
        <v>707</v>
      </c>
      <c r="F131" s="44" t="s">
        <v>590</v>
      </c>
      <c r="G131" s="107" t="s">
        <v>38</v>
      </c>
      <c r="H131" s="44" t="s">
        <v>708</v>
      </c>
      <c r="I131" s="44" t="s">
        <v>593</v>
      </c>
      <c r="J131" s="107" t="s">
        <v>709</v>
      </c>
    </row>
    <row r="132" spans="1:10" ht="42.75" customHeight="1">
      <c r="A132" s="377"/>
      <c r="B132" s="377"/>
      <c r="C132" s="44" t="s">
        <v>587</v>
      </c>
      <c r="D132" s="44" t="s">
        <v>588</v>
      </c>
      <c r="E132" s="107" t="s">
        <v>710</v>
      </c>
      <c r="F132" s="44" t="s">
        <v>596</v>
      </c>
      <c r="G132" s="107" t="s">
        <v>38</v>
      </c>
      <c r="H132" s="44" t="s">
        <v>711</v>
      </c>
      <c r="I132" s="44" t="s">
        <v>593</v>
      </c>
      <c r="J132" s="107" t="s">
        <v>712</v>
      </c>
    </row>
    <row r="133" spans="1:10" ht="42.75" customHeight="1">
      <c r="A133" s="377"/>
      <c r="B133" s="377"/>
      <c r="C133" s="44" t="s">
        <v>645</v>
      </c>
      <c r="D133" s="44" t="s">
        <v>646</v>
      </c>
      <c r="E133" s="107" t="s">
        <v>682</v>
      </c>
      <c r="F133" s="44" t="s">
        <v>596</v>
      </c>
      <c r="G133" s="107" t="s">
        <v>683</v>
      </c>
      <c r="H133" s="44" t="s">
        <v>507</v>
      </c>
      <c r="I133" s="44" t="s">
        <v>648</v>
      </c>
      <c r="J133" s="107" t="s">
        <v>713</v>
      </c>
    </row>
    <row r="134" spans="1:10" ht="55.5" customHeight="1">
      <c r="A134" s="377"/>
      <c r="B134" s="377"/>
      <c r="C134" s="44" t="s">
        <v>645</v>
      </c>
      <c r="D134" s="44" t="s">
        <v>646</v>
      </c>
      <c r="E134" s="107" t="s">
        <v>714</v>
      </c>
      <c r="F134" s="44" t="s">
        <v>596</v>
      </c>
      <c r="G134" s="107" t="s">
        <v>715</v>
      </c>
      <c r="H134" s="44" t="s">
        <v>507</v>
      </c>
      <c r="I134" s="44" t="s">
        <v>648</v>
      </c>
      <c r="J134" s="107" t="s">
        <v>716</v>
      </c>
    </row>
    <row r="135" spans="1:10" ht="42.75" customHeight="1">
      <c r="A135" s="377"/>
      <c r="B135" s="377"/>
      <c r="C135" s="44" t="s">
        <v>662</v>
      </c>
      <c r="D135" s="44" t="s">
        <v>663</v>
      </c>
      <c r="E135" s="107" t="s">
        <v>687</v>
      </c>
      <c r="F135" s="44" t="s">
        <v>590</v>
      </c>
      <c r="G135" s="107" t="s">
        <v>617</v>
      </c>
      <c r="H135" s="44" t="s">
        <v>610</v>
      </c>
      <c r="I135" s="44" t="s">
        <v>593</v>
      </c>
      <c r="J135" s="107" t="s">
        <v>688</v>
      </c>
    </row>
    <row r="136" spans="1:10" ht="42.75" customHeight="1">
      <c r="A136" s="378"/>
      <c r="B136" s="378"/>
      <c r="C136" s="44" t="s">
        <v>662</v>
      </c>
      <c r="D136" s="44" t="s">
        <v>663</v>
      </c>
      <c r="E136" s="107" t="s">
        <v>685</v>
      </c>
      <c r="F136" s="44" t="s">
        <v>590</v>
      </c>
      <c r="G136" s="107" t="s">
        <v>617</v>
      </c>
      <c r="H136" s="44" t="s">
        <v>610</v>
      </c>
      <c r="I136" s="44" t="s">
        <v>593</v>
      </c>
      <c r="J136" s="107" t="s">
        <v>717</v>
      </c>
    </row>
    <row r="137" spans="1:10" ht="42.75" customHeight="1">
      <c r="A137" s="376" t="s">
        <v>883</v>
      </c>
      <c r="B137" s="376" t="s">
        <v>884</v>
      </c>
      <c r="C137" s="44" t="s">
        <v>587</v>
      </c>
      <c r="D137" s="44" t="s">
        <v>588</v>
      </c>
      <c r="E137" s="107" t="s">
        <v>885</v>
      </c>
      <c r="F137" s="44" t="s">
        <v>596</v>
      </c>
      <c r="G137" s="107" t="s">
        <v>886</v>
      </c>
      <c r="H137" s="44" t="s">
        <v>725</v>
      </c>
      <c r="I137" s="44" t="s">
        <v>593</v>
      </c>
      <c r="J137" s="107" t="s">
        <v>887</v>
      </c>
    </row>
    <row r="138" spans="1:10" ht="42.75" customHeight="1">
      <c r="A138" s="377"/>
      <c r="B138" s="377"/>
      <c r="C138" s="44" t="s">
        <v>587</v>
      </c>
      <c r="D138" s="44" t="s">
        <v>588</v>
      </c>
      <c r="E138" s="107" t="s">
        <v>888</v>
      </c>
      <c r="F138" s="44" t="s">
        <v>596</v>
      </c>
      <c r="G138" s="107" t="s">
        <v>889</v>
      </c>
      <c r="H138" s="44" t="s">
        <v>890</v>
      </c>
      <c r="I138" s="44" t="s">
        <v>593</v>
      </c>
      <c r="J138" s="107" t="s">
        <v>891</v>
      </c>
    </row>
    <row r="139" spans="1:10" ht="42.75" customHeight="1">
      <c r="A139" s="377"/>
      <c r="B139" s="377"/>
      <c r="C139" s="44" t="s">
        <v>587</v>
      </c>
      <c r="D139" s="44" t="s">
        <v>607</v>
      </c>
      <c r="E139" s="107" t="s">
        <v>892</v>
      </c>
      <c r="F139" s="44" t="s">
        <v>596</v>
      </c>
      <c r="G139" s="107" t="s">
        <v>893</v>
      </c>
      <c r="H139" s="44" t="s">
        <v>610</v>
      </c>
      <c r="I139" s="44" t="s">
        <v>593</v>
      </c>
      <c r="J139" s="107" t="s">
        <v>893</v>
      </c>
    </row>
    <row r="140" spans="1:10" ht="42.75" customHeight="1">
      <c r="A140" s="377"/>
      <c r="B140" s="377"/>
      <c r="C140" s="44" t="s">
        <v>587</v>
      </c>
      <c r="D140" s="44" t="s">
        <v>607</v>
      </c>
      <c r="E140" s="107" t="s">
        <v>894</v>
      </c>
      <c r="F140" s="44" t="s">
        <v>596</v>
      </c>
      <c r="G140" s="107" t="s">
        <v>895</v>
      </c>
      <c r="H140" s="44" t="s">
        <v>610</v>
      </c>
      <c r="I140" s="44" t="s">
        <v>593</v>
      </c>
      <c r="J140" s="107" t="s">
        <v>895</v>
      </c>
    </row>
    <row r="141" spans="1:10" ht="42.75" customHeight="1">
      <c r="A141" s="377"/>
      <c r="B141" s="377"/>
      <c r="C141" s="44" t="s">
        <v>587</v>
      </c>
      <c r="D141" s="44" t="s">
        <v>629</v>
      </c>
      <c r="E141" s="107" t="s">
        <v>896</v>
      </c>
      <c r="F141" s="44" t="s">
        <v>596</v>
      </c>
      <c r="G141" s="107" t="s">
        <v>897</v>
      </c>
      <c r="H141" s="44" t="s">
        <v>610</v>
      </c>
      <c r="I141" s="44" t="s">
        <v>593</v>
      </c>
      <c r="J141" s="107" t="s">
        <v>897</v>
      </c>
    </row>
    <row r="142" spans="1:10" ht="42.75" customHeight="1">
      <c r="A142" s="377"/>
      <c r="B142" s="377"/>
      <c r="C142" s="44" t="s">
        <v>587</v>
      </c>
      <c r="D142" s="44" t="s">
        <v>629</v>
      </c>
      <c r="E142" s="107" t="s">
        <v>898</v>
      </c>
      <c r="F142" s="44" t="s">
        <v>596</v>
      </c>
      <c r="G142" s="107" t="s">
        <v>899</v>
      </c>
      <c r="H142" s="44" t="s">
        <v>610</v>
      </c>
      <c r="I142" s="44" t="s">
        <v>593</v>
      </c>
      <c r="J142" s="107" t="s">
        <v>899</v>
      </c>
    </row>
    <row r="143" spans="1:10" ht="42.75" customHeight="1">
      <c r="A143" s="377"/>
      <c r="B143" s="377"/>
      <c r="C143" s="44" t="s">
        <v>587</v>
      </c>
      <c r="D143" s="44" t="s">
        <v>638</v>
      </c>
      <c r="E143" s="107" t="s">
        <v>900</v>
      </c>
      <c r="F143" s="44" t="s">
        <v>596</v>
      </c>
      <c r="G143" s="107" t="s">
        <v>901</v>
      </c>
      <c r="H143" s="44" t="s">
        <v>890</v>
      </c>
      <c r="I143" s="44" t="s">
        <v>593</v>
      </c>
      <c r="J143" s="107" t="s">
        <v>901</v>
      </c>
    </row>
    <row r="144" spans="1:10" ht="42.75" customHeight="1">
      <c r="A144" s="377"/>
      <c r="B144" s="377"/>
      <c r="C144" s="44" t="s">
        <v>587</v>
      </c>
      <c r="D144" s="44" t="s">
        <v>638</v>
      </c>
      <c r="E144" s="107" t="s">
        <v>902</v>
      </c>
      <c r="F144" s="44" t="s">
        <v>596</v>
      </c>
      <c r="G144" s="107" t="s">
        <v>903</v>
      </c>
      <c r="H144" s="44" t="s">
        <v>752</v>
      </c>
      <c r="I144" s="44" t="s">
        <v>593</v>
      </c>
      <c r="J144" s="107" t="s">
        <v>903</v>
      </c>
    </row>
    <row r="145" spans="1:10" ht="42.75" customHeight="1">
      <c r="A145" s="377"/>
      <c r="B145" s="377"/>
      <c r="C145" s="44" t="s">
        <v>645</v>
      </c>
      <c r="D145" s="44" t="s">
        <v>770</v>
      </c>
      <c r="E145" s="107" t="s">
        <v>904</v>
      </c>
      <c r="F145" s="44" t="s">
        <v>590</v>
      </c>
      <c r="G145" s="107" t="s">
        <v>905</v>
      </c>
      <c r="H145" s="44" t="s">
        <v>610</v>
      </c>
      <c r="I145" s="44" t="s">
        <v>593</v>
      </c>
      <c r="J145" s="107" t="s">
        <v>905</v>
      </c>
    </row>
    <row r="146" spans="1:10" ht="42.75" customHeight="1">
      <c r="A146" s="377"/>
      <c r="B146" s="377"/>
      <c r="C146" s="44" t="s">
        <v>645</v>
      </c>
      <c r="D146" s="44" t="s">
        <v>770</v>
      </c>
      <c r="E146" s="107" t="s">
        <v>906</v>
      </c>
      <c r="F146" s="44" t="s">
        <v>590</v>
      </c>
      <c r="G146" s="107" t="s">
        <v>907</v>
      </c>
      <c r="H146" s="44" t="s">
        <v>610</v>
      </c>
      <c r="I146" s="44" t="s">
        <v>593</v>
      </c>
      <c r="J146" s="107" t="s">
        <v>907</v>
      </c>
    </row>
    <row r="147" spans="1:10" ht="42.75" customHeight="1">
      <c r="A147" s="377"/>
      <c r="B147" s="377"/>
      <c r="C147" s="44" t="s">
        <v>645</v>
      </c>
      <c r="D147" s="44" t="s">
        <v>646</v>
      </c>
      <c r="E147" s="107" t="s">
        <v>908</v>
      </c>
      <c r="F147" s="44" t="s">
        <v>590</v>
      </c>
      <c r="G147" s="107" t="s">
        <v>909</v>
      </c>
      <c r="H147" s="44" t="s">
        <v>610</v>
      </c>
      <c r="I147" s="44" t="s">
        <v>593</v>
      </c>
      <c r="J147" s="107" t="s">
        <v>909</v>
      </c>
    </row>
    <row r="148" spans="1:10" ht="42.75" customHeight="1">
      <c r="A148" s="377"/>
      <c r="B148" s="377"/>
      <c r="C148" s="44" t="s">
        <v>645</v>
      </c>
      <c r="D148" s="44" t="s">
        <v>646</v>
      </c>
      <c r="E148" s="107" t="s">
        <v>910</v>
      </c>
      <c r="F148" s="44" t="s">
        <v>590</v>
      </c>
      <c r="G148" s="107" t="s">
        <v>905</v>
      </c>
      <c r="H148" s="44" t="s">
        <v>610</v>
      </c>
      <c r="I148" s="44" t="s">
        <v>593</v>
      </c>
      <c r="J148" s="107" t="s">
        <v>905</v>
      </c>
    </row>
    <row r="149" spans="1:10" ht="42.75" customHeight="1">
      <c r="A149" s="377"/>
      <c r="B149" s="377"/>
      <c r="C149" s="44" t="s">
        <v>645</v>
      </c>
      <c r="D149" s="44" t="s">
        <v>699</v>
      </c>
      <c r="E149" s="107" t="s">
        <v>911</v>
      </c>
      <c r="F149" s="44" t="s">
        <v>596</v>
      </c>
      <c r="G149" s="107" t="s">
        <v>912</v>
      </c>
      <c r="H149" s="44" t="s">
        <v>610</v>
      </c>
      <c r="I149" s="44" t="s">
        <v>648</v>
      </c>
      <c r="J149" s="107" t="s">
        <v>912</v>
      </c>
    </row>
    <row r="150" spans="1:10" ht="42.75" customHeight="1">
      <c r="A150" s="377"/>
      <c r="B150" s="377"/>
      <c r="C150" s="44" t="s">
        <v>645</v>
      </c>
      <c r="D150" s="44" t="s">
        <v>655</v>
      </c>
      <c r="E150" s="107" t="s">
        <v>913</v>
      </c>
      <c r="F150" s="44" t="s">
        <v>596</v>
      </c>
      <c r="G150" s="107" t="s">
        <v>914</v>
      </c>
      <c r="H150" s="44" t="s">
        <v>610</v>
      </c>
      <c r="I150" s="44" t="s">
        <v>648</v>
      </c>
      <c r="J150" s="107" t="s">
        <v>914</v>
      </c>
    </row>
    <row r="151" spans="1:10" ht="42.75" customHeight="1">
      <c r="A151" s="377"/>
      <c r="B151" s="377"/>
      <c r="C151" s="44" t="s">
        <v>645</v>
      </c>
      <c r="D151" s="44" t="s">
        <v>655</v>
      </c>
      <c r="E151" s="107" t="s">
        <v>915</v>
      </c>
      <c r="F151" s="44" t="s">
        <v>596</v>
      </c>
      <c r="G151" s="107" t="s">
        <v>916</v>
      </c>
      <c r="H151" s="44" t="s">
        <v>610</v>
      </c>
      <c r="I151" s="44" t="s">
        <v>648</v>
      </c>
      <c r="J151" s="107" t="s">
        <v>916</v>
      </c>
    </row>
    <row r="152" spans="1:10" ht="42.75" customHeight="1">
      <c r="A152" s="378"/>
      <c r="B152" s="378"/>
      <c r="C152" s="44" t="s">
        <v>662</v>
      </c>
      <c r="D152" s="44" t="s">
        <v>663</v>
      </c>
      <c r="E152" s="107" t="s">
        <v>917</v>
      </c>
      <c r="F152" s="44" t="s">
        <v>590</v>
      </c>
      <c r="G152" s="107" t="s">
        <v>741</v>
      </c>
      <c r="H152" s="44" t="s">
        <v>610</v>
      </c>
      <c r="I152" s="44" t="s">
        <v>593</v>
      </c>
      <c r="J152" s="107" t="s">
        <v>741</v>
      </c>
    </row>
    <row r="153" spans="1:10" ht="42.75" customHeight="1">
      <c r="A153" s="376" t="s">
        <v>148</v>
      </c>
      <c r="B153" s="376" t="s">
        <v>671</v>
      </c>
      <c r="C153" s="44" t="s">
        <v>587</v>
      </c>
      <c r="D153" s="44" t="s">
        <v>588</v>
      </c>
      <c r="E153" s="107" t="s">
        <v>672</v>
      </c>
      <c r="F153" s="44" t="s">
        <v>596</v>
      </c>
      <c r="G153" s="107" t="s">
        <v>673</v>
      </c>
      <c r="H153" s="44" t="s">
        <v>674</v>
      </c>
      <c r="I153" s="44" t="s">
        <v>593</v>
      </c>
      <c r="J153" s="107" t="s">
        <v>675</v>
      </c>
    </row>
    <row r="154" spans="1:10" ht="42.75" customHeight="1">
      <c r="A154" s="377"/>
      <c r="B154" s="377"/>
      <c r="C154" s="44" t="s">
        <v>587</v>
      </c>
      <c r="D154" s="44" t="s">
        <v>588</v>
      </c>
      <c r="E154" s="107" t="s">
        <v>676</v>
      </c>
      <c r="F154" s="44" t="s">
        <v>596</v>
      </c>
      <c r="G154" s="107" t="s">
        <v>677</v>
      </c>
      <c r="H154" s="44" t="s">
        <v>674</v>
      </c>
      <c r="I154" s="44" t="s">
        <v>593</v>
      </c>
      <c r="J154" s="107" t="s">
        <v>678</v>
      </c>
    </row>
    <row r="155" spans="1:10" ht="42.75" customHeight="1">
      <c r="A155" s="377"/>
      <c r="B155" s="377"/>
      <c r="C155" s="44" t="s">
        <v>587</v>
      </c>
      <c r="D155" s="44" t="s">
        <v>588</v>
      </c>
      <c r="E155" s="107" t="s">
        <v>679</v>
      </c>
      <c r="F155" s="44" t="s">
        <v>596</v>
      </c>
      <c r="G155" s="107" t="s">
        <v>680</v>
      </c>
      <c r="H155" s="44" t="s">
        <v>674</v>
      </c>
      <c r="I155" s="44" t="s">
        <v>593</v>
      </c>
      <c r="J155" s="107" t="s">
        <v>681</v>
      </c>
    </row>
    <row r="156" spans="1:10" ht="42.75" customHeight="1">
      <c r="A156" s="377"/>
      <c r="B156" s="377"/>
      <c r="C156" s="44" t="s">
        <v>645</v>
      </c>
      <c r="D156" s="44" t="s">
        <v>646</v>
      </c>
      <c r="E156" s="107" t="s">
        <v>682</v>
      </c>
      <c r="F156" s="44" t="s">
        <v>596</v>
      </c>
      <c r="G156" s="107" t="s">
        <v>683</v>
      </c>
      <c r="H156" s="44" t="s">
        <v>507</v>
      </c>
      <c r="I156" s="44" t="s">
        <v>648</v>
      </c>
      <c r="J156" s="107" t="s">
        <v>684</v>
      </c>
    </row>
    <row r="157" spans="1:10" ht="42.75" customHeight="1">
      <c r="A157" s="377"/>
      <c r="B157" s="377"/>
      <c r="C157" s="44" t="s">
        <v>662</v>
      </c>
      <c r="D157" s="44" t="s">
        <v>663</v>
      </c>
      <c r="E157" s="107" t="s">
        <v>685</v>
      </c>
      <c r="F157" s="44" t="s">
        <v>590</v>
      </c>
      <c r="G157" s="107" t="s">
        <v>617</v>
      </c>
      <c r="H157" s="44" t="s">
        <v>610</v>
      </c>
      <c r="I157" s="44" t="s">
        <v>593</v>
      </c>
      <c r="J157" s="107" t="s">
        <v>686</v>
      </c>
    </row>
    <row r="158" spans="1:10" ht="42.75" customHeight="1">
      <c r="A158" s="378"/>
      <c r="B158" s="378"/>
      <c r="C158" s="44" t="s">
        <v>662</v>
      </c>
      <c r="D158" s="44" t="s">
        <v>663</v>
      </c>
      <c r="E158" s="107" t="s">
        <v>687</v>
      </c>
      <c r="F158" s="44" t="s">
        <v>590</v>
      </c>
      <c r="G158" s="107" t="s">
        <v>617</v>
      </c>
      <c r="H158" s="44" t="s">
        <v>610</v>
      </c>
      <c r="I158" s="44" t="s">
        <v>593</v>
      </c>
      <c r="J158" s="107" t="s">
        <v>688</v>
      </c>
    </row>
    <row r="159" spans="1:10" ht="61.5" customHeight="1">
      <c r="A159" s="376" t="s">
        <v>918</v>
      </c>
      <c r="B159" s="376" t="s">
        <v>919</v>
      </c>
      <c r="C159" s="44" t="s">
        <v>587</v>
      </c>
      <c r="D159" s="44" t="s">
        <v>588</v>
      </c>
      <c r="E159" s="107" t="s">
        <v>920</v>
      </c>
      <c r="F159" s="44" t="s">
        <v>596</v>
      </c>
      <c r="G159" s="107" t="s">
        <v>921</v>
      </c>
      <c r="H159" s="44" t="s">
        <v>610</v>
      </c>
      <c r="I159" s="44" t="s">
        <v>593</v>
      </c>
      <c r="J159" s="107" t="s">
        <v>922</v>
      </c>
    </row>
    <row r="160" spans="1:10" ht="57.75" customHeight="1">
      <c r="A160" s="377"/>
      <c r="B160" s="377"/>
      <c r="C160" s="44" t="s">
        <v>587</v>
      </c>
      <c r="D160" s="44" t="s">
        <v>607</v>
      </c>
      <c r="E160" s="281" t="s">
        <v>1906</v>
      </c>
      <c r="F160" s="44" t="s">
        <v>596</v>
      </c>
      <c r="G160" s="107" t="s">
        <v>921</v>
      </c>
      <c r="H160" s="44" t="s">
        <v>610</v>
      </c>
      <c r="I160" s="44" t="s">
        <v>593</v>
      </c>
      <c r="J160" s="107" t="s">
        <v>923</v>
      </c>
    </row>
    <row r="161" spans="1:10" ht="42.75" customHeight="1">
      <c r="A161" s="377"/>
      <c r="B161" s="377"/>
      <c r="C161" s="44" t="s">
        <v>587</v>
      </c>
      <c r="D161" s="44" t="s">
        <v>629</v>
      </c>
      <c r="E161" s="107" t="s">
        <v>924</v>
      </c>
      <c r="F161" s="44" t="s">
        <v>596</v>
      </c>
      <c r="G161" s="107" t="s">
        <v>921</v>
      </c>
      <c r="H161" s="44" t="s">
        <v>610</v>
      </c>
      <c r="I161" s="44" t="s">
        <v>593</v>
      </c>
      <c r="J161" s="107" t="s">
        <v>925</v>
      </c>
    </row>
    <row r="162" spans="1:10" ht="42.75" customHeight="1">
      <c r="A162" s="377"/>
      <c r="B162" s="377"/>
      <c r="C162" s="44" t="s">
        <v>587</v>
      </c>
      <c r="D162" s="44" t="s">
        <v>638</v>
      </c>
      <c r="E162" s="107" t="s">
        <v>926</v>
      </c>
      <c r="F162" s="44" t="s">
        <v>596</v>
      </c>
      <c r="G162" s="107" t="s">
        <v>927</v>
      </c>
      <c r="H162" s="44" t="s">
        <v>752</v>
      </c>
      <c r="I162" s="44" t="s">
        <v>593</v>
      </c>
      <c r="J162" s="107" t="s">
        <v>926</v>
      </c>
    </row>
    <row r="163" spans="1:10" ht="42.75" customHeight="1">
      <c r="A163" s="377"/>
      <c r="B163" s="377"/>
      <c r="C163" s="44" t="s">
        <v>645</v>
      </c>
      <c r="D163" s="44" t="s">
        <v>770</v>
      </c>
      <c r="E163" s="107" t="s">
        <v>928</v>
      </c>
      <c r="F163" s="44" t="s">
        <v>596</v>
      </c>
      <c r="G163" s="107" t="s">
        <v>636</v>
      </c>
      <c r="H163" s="44" t="s">
        <v>610</v>
      </c>
      <c r="I163" s="44" t="s">
        <v>593</v>
      </c>
      <c r="J163" s="107" t="s">
        <v>928</v>
      </c>
    </row>
    <row r="164" spans="1:10" ht="42.75" customHeight="1">
      <c r="A164" s="377"/>
      <c r="B164" s="377"/>
      <c r="C164" s="44" t="s">
        <v>645</v>
      </c>
      <c r="D164" s="44" t="s">
        <v>646</v>
      </c>
      <c r="E164" s="107" t="s">
        <v>929</v>
      </c>
      <c r="F164" s="44" t="s">
        <v>596</v>
      </c>
      <c r="G164" s="107" t="s">
        <v>636</v>
      </c>
      <c r="H164" s="44" t="s">
        <v>610</v>
      </c>
      <c r="I164" s="44" t="s">
        <v>648</v>
      </c>
      <c r="J164" s="107" t="s">
        <v>929</v>
      </c>
    </row>
    <row r="165" spans="1:10" ht="42.75" customHeight="1">
      <c r="A165" s="377"/>
      <c r="B165" s="377"/>
      <c r="C165" s="44" t="s">
        <v>645</v>
      </c>
      <c r="D165" s="44" t="s">
        <v>699</v>
      </c>
      <c r="E165" s="107" t="s">
        <v>930</v>
      </c>
      <c r="F165" s="44" t="s">
        <v>596</v>
      </c>
      <c r="G165" s="107" t="s">
        <v>636</v>
      </c>
      <c r="H165" s="44" t="s">
        <v>610</v>
      </c>
      <c r="I165" s="44" t="s">
        <v>648</v>
      </c>
      <c r="J165" s="107" t="s">
        <v>923</v>
      </c>
    </row>
    <row r="166" spans="1:10" ht="42.75" customHeight="1">
      <c r="A166" s="377"/>
      <c r="B166" s="377"/>
      <c r="C166" s="44" t="s">
        <v>645</v>
      </c>
      <c r="D166" s="44" t="s">
        <v>655</v>
      </c>
      <c r="E166" s="107" t="s">
        <v>931</v>
      </c>
      <c r="F166" s="44" t="s">
        <v>596</v>
      </c>
      <c r="G166" s="107" t="s">
        <v>636</v>
      </c>
      <c r="H166" s="44" t="s">
        <v>610</v>
      </c>
      <c r="I166" s="44" t="s">
        <v>648</v>
      </c>
      <c r="J166" s="107" t="s">
        <v>931</v>
      </c>
    </row>
    <row r="167" spans="1:10" ht="42.75" customHeight="1">
      <c r="A167" s="378"/>
      <c r="B167" s="378"/>
      <c r="C167" s="44" t="s">
        <v>662</v>
      </c>
      <c r="D167" s="44" t="s">
        <v>663</v>
      </c>
      <c r="E167" s="107" t="s">
        <v>932</v>
      </c>
      <c r="F167" s="44" t="s">
        <v>596</v>
      </c>
      <c r="G167" s="107" t="s">
        <v>617</v>
      </c>
      <c r="H167" s="44" t="s">
        <v>610</v>
      </c>
      <c r="I167" s="44" t="s">
        <v>648</v>
      </c>
      <c r="J167" s="107" t="s">
        <v>932</v>
      </c>
    </row>
    <row r="168" spans="1:10" ht="42.75" customHeight="1">
      <c r="A168" s="376" t="s">
        <v>933</v>
      </c>
      <c r="B168" s="376" t="s">
        <v>934</v>
      </c>
      <c r="C168" s="44" t="s">
        <v>587</v>
      </c>
      <c r="D168" s="44" t="s">
        <v>588</v>
      </c>
      <c r="E168" s="107" t="s">
        <v>935</v>
      </c>
      <c r="F168" s="44" t="s">
        <v>596</v>
      </c>
      <c r="G168" s="107" t="s">
        <v>936</v>
      </c>
      <c r="H168" s="44" t="s">
        <v>668</v>
      </c>
      <c r="I168" s="44" t="s">
        <v>593</v>
      </c>
      <c r="J168" s="107" t="s">
        <v>935</v>
      </c>
    </row>
    <row r="169" spans="1:10" ht="42.75" customHeight="1">
      <c r="A169" s="377"/>
      <c r="B169" s="377"/>
      <c r="C169" s="44" t="s">
        <v>587</v>
      </c>
      <c r="D169" s="44" t="s">
        <v>588</v>
      </c>
      <c r="E169" s="107" t="s">
        <v>937</v>
      </c>
      <c r="F169" s="44" t="s">
        <v>596</v>
      </c>
      <c r="G169" s="107" t="s">
        <v>938</v>
      </c>
      <c r="H169" s="44" t="s">
        <v>939</v>
      </c>
      <c r="I169" s="44" t="s">
        <v>593</v>
      </c>
      <c r="J169" s="107" t="s">
        <v>940</v>
      </c>
    </row>
    <row r="170" spans="1:10" ht="42.75" customHeight="1">
      <c r="A170" s="377"/>
      <c r="B170" s="377"/>
      <c r="C170" s="44" t="s">
        <v>587</v>
      </c>
      <c r="D170" s="44" t="s">
        <v>607</v>
      </c>
      <c r="E170" s="107" t="s">
        <v>941</v>
      </c>
      <c r="F170" s="44" t="s">
        <v>596</v>
      </c>
      <c r="G170" s="107" t="s">
        <v>942</v>
      </c>
      <c r="H170" s="44" t="s">
        <v>610</v>
      </c>
      <c r="I170" s="44" t="s">
        <v>593</v>
      </c>
      <c r="J170" s="107" t="s">
        <v>941</v>
      </c>
    </row>
    <row r="171" spans="1:10" ht="42.75" customHeight="1">
      <c r="A171" s="377"/>
      <c r="B171" s="377"/>
      <c r="C171" s="44" t="s">
        <v>587</v>
      </c>
      <c r="D171" s="44" t="s">
        <v>629</v>
      </c>
      <c r="E171" s="107" t="s">
        <v>943</v>
      </c>
      <c r="F171" s="44" t="s">
        <v>596</v>
      </c>
      <c r="G171" s="107" t="s">
        <v>944</v>
      </c>
      <c r="H171" s="44" t="s">
        <v>668</v>
      </c>
      <c r="I171" s="44" t="s">
        <v>593</v>
      </c>
      <c r="J171" s="107" t="s">
        <v>945</v>
      </c>
    </row>
    <row r="172" spans="1:10" ht="42.75" customHeight="1">
      <c r="A172" s="377"/>
      <c r="B172" s="377"/>
      <c r="C172" s="44" t="s">
        <v>587</v>
      </c>
      <c r="D172" s="44" t="s">
        <v>629</v>
      </c>
      <c r="E172" s="107" t="s">
        <v>946</v>
      </c>
      <c r="F172" s="44" t="s">
        <v>596</v>
      </c>
      <c r="G172" s="107" t="s">
        <v>947</v>
      </c>
      <c r="H172" s="44" t="s">
        <v>948</v>
      </c>
      <c r="I172" s="44" t="s">
        <v>593</v>
      </c>
      <c r="J172" s="107" t="s">
        <v>949</v>
      </c>
    </row>
    <row r="173" spans="1:10" ht="42.75" customHeight="1">
      <c r="A173" s="377"/>
      <c r="B173" s="377"/>
      <c r="C173" s="44" t="s">
        <v>587</v>
      </c>
      <c r="D173" s="44" t="s">
        <v>629</v>
      </c>
      <c r="E173" s="107" t="s">
        <v>950</v>
      </c>
      <c r="F173" s="44" t="s">
        <v>596</v>
      </c>
      <c r="G173" s="107" t="s">
        <v>951</v>
      </c>
      <c r="H173" s="44" t="s">
        <v>668</v>
      </c>
      <c r="I173" s="44" t="s">
        <v>593</v>
      </c>
      <c r="J173" s="107" t="s">
        <v>950</v>
      </c>
    </row>
    <row r="174" spans="1:10" ht="42.75" customHeight="1">
      <c r="A174" s="377"/>
      <c r="B174" s="377"/>
      <c r="C174" s="44" t="s">
        <v>587</v>
      </c>
      <c r="D174" s="44" t="s">
        <v>629</v>
      </c>
      <c r="E174" s="107" t="s">
        <v>952</v>
      </c>
      <c r="F174" s="44" t="s">
        <v>596</v>
      </c>
      <c r="G174" s="107" t="s">
        <v>953</v>
      </c>
      <c r="H174" s="44" t="s">
        <v>668</v>
      </c>
      <c r="I174" s="44" t="s">
        <v>593</v>
      </c>
      <c r="J174" s="107" t="s">
        <v>952</v>
      </c>
    </row>
    <row r="175" spans="1:10" ht="81" customHeight="1">
      <c r="A175" s="377"/>
      <c r="B175" s="377"/>
      <c r="C175" s="44" t="s">
        <v>587</v>
      </c>
      <c r="D175" s="44" t="s">
        <v>638</v>
      </c>
      <c r="E175" s="107" t="s">
        <v>954</v>
      </c>
      <c r="F175" s="44" t="s">
        <v>596</v>
      </c>
      <c r="G175" s="107" t="s">
        <v>955</v>
      </c>
      <c r="H175" s="44" t="s">
        <v>641</v>
      </c>
      <c r="I175" s="44" t="s">
        <v>593</v>
      </c>
      <c r="J175" s="468" t="s">
        <v>1913</v>
      </c>
    </row>
    <row r="176" spans="1:10" ht="42.75" customHeight="1">
      <c r="A176" s="377"/>
      <c r="B176" s="377"/>
      <c r="C176" s="44" t="s">
        <v>645</v>
      </c>
      <c r="D176" s="44" t="s">
        <v>770</v>
      </c>
      <c r="E176" s="107" t="s">
        <v>956</v>
      </c>
      <c r="F176" s="44" t="s">
        <v>596</v>
      </c>
      <c r="G176" s="107" t="s">
        <v>957</v>
      </c>
      <c r="H176" s="44" t="s">
        <v>668</v>
      </c>
      <c r="I176" s="44" t="s">
        <v>593</v>
      </c>
      <c r="J176" s="107" t="s">
        <v>956</v>
      </c>
    </row>
    <row r="177" spans="1:10" ht="42.75" customHeight="1">
      <c r="A177" s="377"/>
      <c r="B177" s="377"/>
      <c r="C177" s="44" t="s">
        <v>645</v>
      </c>
      <c r="D177" s="44" t="s">
        <v>770</v>
      </c>
      <c r="E177" s="107" t="s">
        <v>958</v>
      </c>
      <c r="F177" s="44" t="s">
        <v>596</v>
      </c>
      <c r="G177" s="107" t="s">
        <v>959</v>
      </c>
      <c r="H177" s="44" t="s">
        <v>610</v>
      </c>
      <c r="I177" s="44" t="s">
        <v>648</v>
      </c>
      <c r="J177" s="107" t="s">
        <v>960</v>
      </c>
    </row>
    <row r="178" spans="1:10" ht="42.75" customHeight="1">
      <c r="A178" s="377"/>
      <c r="B178" s="377"/>
      <c r="C178" s="44" t="s">
        <v>645</v>
      </c>
      <c r="D178" s="44" t="s">
        <v>646</v>
      </c>
      <c r="E178" s="107" t="s">
        <v>961</v>
      </c>
      <c r="F178" s="44" t="s">
        <v>596</v>
      </c>
      <c r="G178" s="107" t="s">
        <v>962</v>
      </c>
      <c r="H178" s="44" t="s">
        <v>610</v>
      </c>
      <c r="I178" s="44" t="s">
        <v>648</v>
      </c>
      <c r="J178" s="107" t="s">
        <v>961</v>
      </c>
    </row>
    <row r="179" spans="1:10" ht="42.75" customHeight="1">
      <c r="A179" s="377"/>
      <c r="B179" s="377"/>
      <c r="C179" s="44" t="s">
        <v>645</v>
      </c>
      <c r="D179" s="44" t="s">
        <v>646</v>
      </c>
      <c r="E179" s="107" t="s">
        <v>963</v>
      </c>
      <c r="F179" s="44" t="s">
        <v>596</v>
      </c>
      <c r="G179" s="107" t="s">
        <v>964</v>
      </c>
      <c r="H179" s="44" t="s">
        <v>610</v>
      </c>
      <c r="I179" s="44" t="s">
        <v>648</v>
      </c>
      <c r="J179" s="107" t="s">
        <v>963</v>
      </c>
    </row>
    <row r="180" spans="1:10" ht="42.75" customHeight="1">
      <c r="A180" s="377"/>
      <c r="B180" s="377"/>
      <c r="C180" s="44" t="s">
        <v>645</v>
      </c>
      <c r="D180" s="44" t="s">
        <v>646</v>
      </c>
      <c r="E180" s="107" t="s">
        <v>965</v>
      </c>
      <c r="F180" s="44" t="s">
        <v>596</v>
      </c>
      <c r="G180" s="107" t="s">
        <v>966</v>
      </c>
      <c r="H180" s="44" t="s">
        <v>610</v>
      </c>
      <c r="I180" s="44" t="s">
        <v>648</v>
      </c>
      <c r="J180" s="107" t="s">
        <v>965</v>
      </c>
    </row>
    <row r="181" spans="1:10" ht="42.75" customHeight="1">
      <c r="A181" s="377"/>
      <c r="B181" s="377"/>
      <c r="C181" s="44" t="s">
        <v>645</v>
      </c>
      <c r="D181" s="44" t="s">
        <v>699</v>
      </c>
      <c r="E181" s="107" t="s">
        <v>967</v>
      </c>
      <c r="F181" s="44" t="s">
        <v>596</v>
      </c>
      <c r="G181" s="107" t="s">
        <v>968</v>
      </c>
      <c r="H181" s="44" t="s">
        <v>610</v>
      </c>
      <c r="I181" s="44" t="s">
        <v>648</v>
      </c>
      <c r="J181" s="107" t="s">
        <v>969</v>
      </c>
    </row>
    <row r="182" spans="1:10" ht="42.75" customHeight="1">
      <c r="A182" s="377"/>
      <c r="B182" s="377"/>
      <c r="C182" s="44" t="s">
        <v>645</v>
      </c>
      <c r="D182" s="44" t="s">
        <v>655</v>
      </c>
      <c r="E182" s="107" t="s">
        <v>961</v>
      </c>
      <c r="F182" s="44" t="s">
        <v>596</v>
      </c>
      <c r="G182" s="107" t="s">
        <v>970</v>
      </c>
      <c r="H182" s="44" t="s">
        <v>610</v>
      </c>
      <c r="I182" s="44" t="s">
        <v>648</v>
      </c>
      <c r="J182" s="107" t="s">
        <v>971</v>
      </c>
    </row>
    <row r="183" spans="1:10" ht="42.75" customHeight="1">
      <c r="A183" s="377"/>
      <c r="B183" s="377"/>
      <c r="C183" s="44" t="s">
        <v>662</v>
      </c>
      <c r="D183" s="44" t="s">
        <v>663</v>
      </c>
      <c r="E183" s="107" t="s">
        <v>972</v>
      </c>
      <c r="F183" s="44" t="s">
        <v>590</v>
      </c>
      <c r="G183" s="107" t="s">
        <v>973</v>
      </c>
      <c r="H183" s="44" t="s">
        <v>610</v>
      </c>
      <c r="I183" s="44" t="s">
        <v>593</v>
      </c>
      <c r="J183" s="107" t="s">
        <v>974</v>
      </c>
    </row>
    <row r="184" spans="1:10" ht="42.75" customHeight="1">
      <c r="A184" s="377"/>
      <c r="B184" s="377"/>
      <c r="C184" s="44" t="s">
        <v>662</v>
      </c>
      <c r="D184" s="44" t="s">
        <v>663</v>
      </c>
      <c r="E184" s="107" t="s">
        <v>975</v>
      </c>
      <c r="F184" s="44" t="s">
        <v>590</v>
      </c>
      <c r="G184" s="107" t="s">
        <v>976</v>
      </c>
      <c r="H184" s="44" t="s">
        <v>610</v>
      </c>
      <c r="I184" s="44" t="s">
        <v>593</v>
      </c>
      <c r="J184" s="107" t="s">
        <v>975</v>
      </c>
    </row>
    <row r="185" spans="1:10" ht="42.75" customHeight="1">
      <c r="A185" s="378"/>
      <c r="B185" s="378"/>
      <c r="C185" s="44" t="s">
        <v>662</v>
      </c>
      <c r="D185" s="44" t="s">
        <v>663</v>
      </c>
      <c r="E185" s="107" t="s">
        <v>977</v>
      </c>
      <c r="F185" s="44" t="s">
        <v>590</v>
      </c>
      <c r="G185" s="107" t="s">
        <v>978</v>
      </c>
      <c r="H185" s="44" t="s">
        <v>610</v>
      </c>
      <c r="I185" s="44" t="s">
        <v>593</v>
      </c>
      <c r="J185" s="107" t="s">
        <v>977</v>
      </c>
    </row>
    <row r="186" spans="1:10" ht="42.75" customHeight="1">
      <c r="A186" s="376" t="s">
        <v>979</v>
      </c>
      <c r="B186" s="376" t="s">
        <v>980</v>
      </c>
      <c r="C186" s="44" t="s">
        <v>587</v>
      </c>
      <c r="D186" s="44" t="s">
        <v>588</v>
      </c>
      <c r="E186" s="107" t="s">
        <v>981</v>
      </c>
      <c r="F186" s="44" t="s">
        <v>596</v>
      </c>
      <c r="G186" s="107" t="s">
        <v>982</v>
      </c>
      <c r="H186" s="44" t="s">
        <v>983</v>
      </c>
      <c r="I186" s="44" t="s">
        <v>593</v>
      </c>
      <c r="J186" s="107" t="s">
        <v>981</v>
      </c>
    </row>
    <row r="187" spans="1:10" ht="42.75" customHeight="1">
      <c r="A187" s="377"/>
      <c r="B187" s="377"/>
      <c r="C187" s="44" t="s">
        <v>587</v>
      </c>
      <c r="D187" s="44" t="s">
        <v>607</v>
      </c>
      <c r="E187" s="107" t="s">
        <v>984</v>
      </c>
      <c r="F187" s="44" t="s">
        <v>596</v>
      </c>
      <c r="G187" s="107" t="s">
        <v>636</v>
      </c>
      <c r="H187" s="44" t="s">
        <v>610</v>
      </c>
      <c r="I187" s="44" t="s">
        <v>593</v>
      </c>
      <c r="J187" s="107" t="s">
        <v>985</v>
      </c>
    </row>
    <row r="188" spans="1:10" ht="42.75" customHeight="1">
      <c r="A188" s="377"/>
      <c r="B188" s="377"/>
      <c r="C188" s="44" t="s">
        <v>587</v>
      </c>
      <c r="D188" s="44" t="s">
        <v>629</v>
      </c>
      <c r="E188" s="107" t="s">
        <v>986</v>
      </c>
      <c r="F188" s="44" t="s">
        <v>596</v>
      </c>
      <c r="G188" s="107" t="s">
        <v>636</v>
      </c>
      <c r="H188" s="44" t="s">
        <v>610</v>
      </c>
      <c r="I188" s="44" t="s">
        <v>593</v>
      </c>
      <c r="J188" s="107" t="s">
        <v>987</v>
      </c>
    </row>
    <row r="189" spans="1:10" ht="42.75" customHeight="1">
      <c r="A189" s="377"/>
      <c r="B189" s="377"/>
      <c r="C189" s="44" t="s">
        <v>587</v>
      </c>
      <c r="D189" s="44" t="s">
        <v>638</v>
      </c>
      <c r="E189" s="107" t="s">
        <v>988</v>
      </c>
      <c r="F189" s="44" t="s">
        <v>596</v>
      </c>
      <c r="G189" s="107" t="s">
        <v>989</v>
      </c>
      <c r="H189" s="44" t="s">
        <v>752</v>
      </c>
      <c r="I189" s="44" t="s">
        <v>593</v>
      </c>
      <c r="J189" s="107" t="s">
        <v>990</v>
      </c>
    </row>
    <row r="190" spans="1:10" ht="42.75" customHeight="1">
      <c r="A190" s="377"/>
      <c r="B190" s="377"/>
      <c r="C190" s="44" t="s">
        <v>645</v>
      </c>
      <c r="D190" s="44" t="s">
        <v>770</v>
      </c>
      <c r="E190" s="107" t="s">
        <v>991</v>
      </c>
      <c r="F190" s="44" t="s">
        <v>596</v>
      </c>
      <c r="G190" s="107" t="s">
        <v>992</v>
      </c>
      <c r="H190" s="44" t="s">
        <v>610</v>
      </c>
      <c r="I190" s="44" t="s">
        <v>593</v>
      </c>
      <c r="J190" s="107" t="s">
        <v>993</v>
      </c>
    </row>
    <row r="191" spans="1:10" ht="42.75" customHeight="1">
      <c r="A191" s="377"/>
      <c r="B191" s="377"/>
      <c r="C191" s="44" t="s">
        <v>645</v>
      </c>
      <c r="D191" s="44" t="s">
        <v>646</v>
      </c>
      <c r="E191" s="107" t="s">
        <v>994</v>
      </c>
      <c r="F191" s="44" t="s">
        <v>596</v>
      </c>
      <c r="G191" s="107" t="s">
        <v>992</v>
      </c>
      <c r="H191" s="44" t="s">
        <v>610</v>
      </c>
      <c r="I191" s="44" t="s">
        <v>648</v>
      </c>
      <c r="J191" s="107" t="s">
        <v>995</v>
      </c>
    </row>
    <row r="192" spans="1:10" ht="42.75" customHeight="1">
      <c r="A192" s="377"/>
      <c r="B192" s="377"/>
      <c r="C192" s="44" t="s">
        <v>645</v>
      </c>
      <c r="D192" s="44" t="s">
        <v>699</v>
      </c>
      <c r="E192" s="107" t="s">
        <v>996</v>
      </c>
      <c r="F192" s="44" t="s">
        <v>596</v>
      </c>
      <c r="G192" s="107" t="s">
        <v>992</v>
      </c>
      <c r="H192" s="44" t="s">
        <v>610</v>
      </c>
      <c r="I192" s="44" t="s">
        <v>648</v>
      </c>
      <c r="J192" s="107" t="s">
        <v>997</v>
      </c>
    </row>
    <row r="193" spans="1:10" ht="42.75" customHeight="1">
      <c r="A193" s="377"/>
      <c r="B193" s="377"/>
      <c r="C193" s="44" t="s">
        <v>645</v>
      </c>
      <c r="D193" s="44" t="s">
        <v>655</v>
      </c>
      <c r="E193" s="107" t="s">
        <v>998</v>
      </c>
      <c r="F193" s="44" t="s">
        <v>596</v>
      </c>
      <c r="G193" s="107" t="s">
        <v>992</v>
      </c>
      <c r="H193" s="44" t="s">
        <v>810</v>
      </c>
      <c r="I193" s="44" t="s">
        <v>593</v>
      </c>
      <c r="J193" s="107" t="s">
        <v>999</v>
      </c>
    </row>
    <row r="194" spans="1:10" ht="42.75" customHeight="1">
      <c r="A194" s="378"/>
      <c r="B194" s="378"/>
      <c r="C194" s="44" t="s">
        <v>662</v>
      </c>
      <c r="D194" s="44" t="s">
        <v>663</v>
      </c>
      <c r="E194" s="107" t="s">
        <v>1000</v>
      </c>
      <c r="F194" s="44" t="s">
        <v>590</v>
      </c>
      <c r="G194" s="107" t="s">
        <v>622</v>
      </c>
      <c r="H194" s="44" t="s">
        <v>610</v>
      </c>
      <c r="I194" s="44" t="s">
        <v>593</v>
      </c>
      <c r="J194" s="107" t="s">
        <v>1000</v>
      </c>
    </row>
    <row r="195" spans="1:10" ht="42.75" customHeight="1">
      <c r="A195" s="376" t="s">
        <v>1001</v>
      </c>
      <c r="B195" s="376" t="s">
        <v>1002</v>
      </c>
      <c r="C195" s="44" t="s">
        <v>587</v>
      </c>
      <c r="D195" s="44" t="s">
        <v>588</v>
      </c>
      <c r="E195" s="107" t="s">
        <v>1003</v>
      </c>
      <c r="F195" s="44" t="s">
        <v>596</v>
      </c>
      <c r="G195" s="107" t="s">
        <v>379</v>
      </c>
      <c r="H195" s="44" t="s">
        <v>598</v>
      </c>
      <c r="I195" s="44" t="s">
        <v>593</v>
      </c>
      <c r="J195" s="107" t="s">
        <v>1004</v>
      </c>
    </row>
    <row r="196" spans="1:10" ht="42.75" customHeight="1">
      <c r="A196" s="377"/>
      <c r="B196" s="377"/>
      <c r="C196" s="44" t="s">
        <v>587</v>
      </c>
      <c r="D196" s="44" t="s">
        <v>607</v>
      </c>
      <c r="E196" s="107" t="s">
        <v>1002</v>
      </c>
      <c r="F196" s="44" t="s">
        <v>596</v>
      </c>
      <c r="G196" s="107" t="s">
        <v>659</v>
      </c>
      <c r="H196" s="44" t="s">
        <v>598</v>
      </c>
      <c r="I196" s="44" t="s">
        <v>593</v>
      </c>
      <c r="J196" s="107" t="s">
        <v>1002</v>
      </c>
    </row>
    <row r="197" spans="1:10" ht="42.75" customHeight="1">
      <c r="A197" s="377"/>
      <c r="B197" s="377"/>
      <c r="C197" s="44" t="s">
        <v>645</v>
      </c>
      <c r="D197" s="44" t="s">
        <v>770</v>
      </c>
      <c r="E197" s="107" t="s">
        <v>1005</v>
      </c>
      <c r="F197" s="44" t="s">
        <v>596</v>
      </c>
      <c r="G197" s="107" t="s">
        <v>659</v>
      </c>
      <c r="H197" s="44" t="s">
        <v>598</v>
      </c>
      <c r="I197" s="44" t="s">
        <v>648</v>
      </c>
      <c r="J197" s="107" t="s">
        <v>1005</v>
      </c>
    </row>
    <row r="198" spans="1:10" ht="42.75" customHeight="1">
      <c r="A198" s="377"/>
      <c r="B198" s="377"/>
      <c r="C198" s="44" t="s">
        <v>645</v>
      </c>
      <c r="D198" s="44" t="s">
        <v>646</v>
      </c>
      <c r="E198" s="107" t="s">
        <v>1006</v>
      </c>
      <c r="F198" s="44" t="s">
        <v>596</v>
      </c>
      <c r="G198" s="107" t="s">
        <v>379</v>
      </c>
      <c r="H198" s="44" t="s">
        <v>598</v>
      </c>
      <c r="I198" s="44" t="s">
        <v>648</v>
      </c>
      <c r="J198" s="107" t="s">
        <v>1006</v>
      </c>
    </row>
    <row r="199" spans="1:10" ht="42.75" customHeight="1">
      <c r="A199" s="378"/>
      <c r="B199" s="378"/>
      <c r="C199" s="44" t="s">
        <v>662</v>
      </c>
      <c r="D199" s="44" t="s">
        <v>663</v>
      </c>
      <c r="E199" s="107" t="s">
        <v>1007</v>
      </c>
      <c r="F199" s="44" t="s">
        <v>596</v>
      </c>
      <c r="G199" s="107" t="s">
        <v>609</v>
      </c>
      <c r="H199" s="44" t="s">
        <v>610</v>
      </c>
      <c r="I199" s="44" t="s">
        <v>648</v>
      </c>
      <c r="J199" s="107" t="s">
        <v>1007</v>
      </c>
    </row>
    <row r="200" spans="1:10" ht="42.75" customHeight="1">
      <c r="A200" s="376" t="s">
        <v>1008</v>
      </c>
      <c r="B200" s="376" t="s">
        <v>1009</v>
      </c>
      <c r="C200" s="44" t="s">
        <v>587</v>
      </c>
      <c r="D200" s="44" t="s">
        <v>588</v>
      </c>
      <c r="E200" s="107" t="s">
        <v>1010</v>
      </c>
      <c r="F200" s="44" t="s">
        <v>596</v>
      </c>
      <c r="G200" s="107" t="s">
        <v>1011</v>
      </c>
      <c r="H200" s="44" t="s">
        <v>668</v>
      </c>
      <c r="I200" s="44" t="s">
        <v>593</v>
      </c>
      <c r="J200" s="107" t="s">
        <v>1010</v>
      </c>
    </row>
    <row r="201" spans="1:10" ht="42.75" customHeight="1">
      <c r="A201" s="377"/>
      <c r="B201" s="377"/>
      <c r="C201" s="44" t="s">
        <v>587</v>
      </c>
      <c r="D201" s="44" t="s">
        <v>588</v>
      </c>
      <c r="E201" s="107" t="s">
        <v>1012</v>
      </c>
      <c r="F201" s="44" t="s">
        <v>777</v>
      </c>
      <c r="G201" s="107" t="s">
        <v>1013</v>
      </c>
      <c r="H201" s="44" t="s">
        <v>668</v>
      </c>
      <c r="I201" s="44" t="s">
        <v>593</v>
      </c>
      <c r="J201" s="107" t="s">
        <v>1012</v>
      </c>
    </row>
    <row r="202" spans="1:10" ht="42.75" customHeight="1">
      <c r="A202" s="377"/>
      <c r="B202" s="377"/>
      <c r="C202" s="44" t="s">
        <v>587</v>
      </c>
      <c r="D202" s="44" t="s">
        <v>588</v>
      </c>
      <c r="E202" s="107" t="s">
        <v>1014</v>
      </c>
      <c r="F202" s="44" t="s">
        <v>777</v>
      </c>
      <c r="G202" s="107" t="s">
        <v>1015</v>
      </c>
      <c r="H202" s="44" t="s">
        <v>610</v>
      </c>
      <c r="I202" s="44" t="s">
        <v>593</v>
      </c>
      <c r="J202" s="107" t="s">
        <v>1014</v>
      </c>
    </row>
    <row r="203" spans="1:10" ht="42.75" customHeight="1">
      <c r="A203" s="377"/>
      <c r="B203" s="377"/>
      <c r="C203" s="44" t="s">
        <v>587</v>
      </c>
      <c r="D203" s="44" t="s">
        <v>607</v>
      </c>
      <c r="E203" s="107" t="s">
        <v>1016</v>
      </c>
      <c r="F203" s="44" t="s">
        <v>596</v>
      </c>
      <c r="G203" s="107" t="s">
        <v>1017</v>
      </c>
      <c r="H203" s="44" t="s">
        <v>610</v>
      </c>
      <c r="I203" s="44" t="s">
        <v>593</v>
      </c>
      <c r="J203" s="107" t="s">
        <v>1016</v>
      </c>
    </row>
    <row r="204" spans="1:10" ht="42.75" customHeight="1">
      <c r="A204" s="377"/>
      <c r="B204" s="377"/>
      <c r="C204" s="44" t="s">
        <v>587</v>
      </c>
      <c r="D204" s="44" t="s">
        <v>607</v>
      </c>
      <c r="E204" s="107" t="s">
        <v>1018</v>
      </c>
      <c r="F204" s="44" t="s">
        <v>777</v>
      </c>
      <c r="G204" s="107" t="s">
        <v>1015</v>
      </c>
      <c r="H204" s="44" t="s">
        <v>610</v>
      </c>
      <c r="I204" s="44" t="s">
        <v>593</v>
      </c>
      <c r="J204" s="107" t="s">
        <v>1018</v>
      </c>
    </row>
    <row r="205" spans="1:10" ht="42.75" customHeight="1">
      <c r="A205" s="377"/>
      <c r="B205" s="377"/>
      <c r="C205" s="44" t="s">
        <v>587</v>
      </c>
      <c r="D205" s="44" t="s">
        <v>629</v>
      </c>
      <c r="E205" s="107" t="s">
        <v>1019</v>
      </c>
      <c r="F205" s="44" t="s">
        <v>596</v>
      </c>
      <c r="G205" s="281" t="s">
        <v>1907</v>
      </c>
      <c r="H205" s="44" t="s">
        <v>610</v>
      </c>
      <c r="I205" s="44" t="s">
        <v>648</v>
      </c>
      <c r="J205" s="107" t="s">
        <v>1019</v>
      </c>
    </row>
    <row r="206" spans="1:10" ht="42.75" customHeight="1">
      <c r="A206" s="377"/>
      <c r="B206" s="377"/>
      <c r="C206" s="44" t="s">
        <v>587</v>
      </c>
      <c r="D206" s="44" t="s">
        <v>629</v>
      </c>
      <c r="E206" s="107" t="s">
        <v>1020</v>
      </c>
      <c r="F206" s="44" t="s">
        <v>596</v>
      </c>
      <c r="G206" s="281" t="s">
        <v>1911</v>
      </c>
      <c r="H206" s="44" t="s">
        <v>610</v>
      </c>
      <c r="I206" s="44" t="s">
        <v>648</v>
      </c>
      <c r="J206" s="107" t="s">
        <v>1020</v>
      </c>
    </row>
    <row r="207" spans="1:10" ht="42.75" customHeight="1">
      <c r="A207" s="377"/>
      <c r="B207" s="377"/>
      <c r="C207" s="44" t="s">
        <v>587</v>
      </c>
      <c r="D207" s="44" t="s">
        <v>629</v>
      </c>
      <c r="E207" s="107" t="s">
        <v>1021</v>
      </c>
      <c r="F207" s="44" t="s">
        <v>596</v>
      </c>
      <c r="G207" s="281" t="s">
        <v>1909</v>
      </c>
      <c r="H207" s="44" t="s">
        <v>610</v>
      </c>
      <c r="I207" s="44" t="s">
        <v>648</v>
      </c>
      <c r="J207" s="281" t="s">
        <v>1908</v>
      </c>
    </row>
    <row r="208" spans="1:10" ht="42.75" customHeight="1">
      <c r="A208" s="377"/>
      <c r="B208" s="377"/>
      <c r="C208" s="44" t="s">
        <v>587</v>
      </c>
      <c r="D208" s="44" t="s">
        <v>638</v>
      </c>
      <c r="E208" s="107" t="s">
        <v>468</v>
      </c>
      <c r="F208" s="44" t="s">
        <v>596</v>
      </c>
      <c r="G208" s="281" t="s">
        <v>1910</v>
      </c>
      <c r="H208" s="44" t="s">
        <v>752</v>
      </c>
      <c r="I208" s="44" t="s">
        <v>593</v>
      </c>
      <c r="J208" s="107" t="s">
        <v>468</v>
      </c>
    </row>
    <row r="209" spans="1:10" ht="42.75" customHeight="1">
      <c r="A209" s="377"/>
      <c r="B209" s="377"/>
      <c r="C209" s="44" t="s">
        <v>645</v>
      </c>
      <c r="D209" s="44" t="s">
        <v>770</v>
      </c>
      <c r="E209" s="107" t="s">
        <v>1022</v>
      </c>
      <c r="F209" s="44" t="s">
        <v>777</v>
      </c>
      <c r="G209" s="107" t="s">
        <v>1023</v>
      </c>
      <c r="H209" s="44" t="s">
        <v>1024</v>
      </c>
      <c r="I209" s="44" t="s">
        <v>593</v>
      </c>
      <c r="J209" s="107" t="s">
        <v>1022</v>
      </c>
    </row>
    <row r="210" spans="1:10" ht="42.75" customHeight="1">
      <c r="A210" s="377"/>
      <c r="B210" s="377"/>
      <c r="C210" s="44" t="s">
        <v>645</v>
      </c>
      <c r="D210" s="44" t="s">
        <v>646</v>
      </c>
      <c r="E210" s="107" t="s">
        <v>1016</v>
      </c>
      <c r="F210" s="44" t="s">
        <v>596</v>
      </c>
      <c r="G210" s="107" t="s">
        <v>1017</v>
      </c>
      <c r="H210" s="44" t="s">
        <v>610</v>
      </c>
      <c r="I210" s="44" t="s">
        <v>593</v>
      </c>
      <c r="J210" s="107" t="s">
        <v>1016</v>
      </c>
    </row>
    <row r="211" spans="1:10" ht="42.75" customHeight="1">
      <c r="A211" s="377"/>
      <c r="B211" s="377"/>
      <c r="C211" s="44" t="s">
        <v>645</v>
      </c>
      <c r="D211" s="44" t="s">
        <v>646</v>
      </c>
      <c r="E211" s="107" t="s">
        <v>1010</v>
      </c>
      <c r="F211" s="44" t="s">
        <v>777</v>
      </c>
      <c r="G211" s="107" t="s">
        <v>1025</v>
      </c>
      <c r="H211" s="44" t="s">
        <v>668</v>
      </c>
      <c r="I211" s="44" t="s">
        <v>593</v>
      </c>
      <c r="J211" s="107" t="s">
        <v>1010</v>
      </c>
    </row>
    <row r="212" spans="1:10" ht="42.75" customHeight="1">
      <c r="A212" s="377"/>
      <c r="B212" s="377"/>
      <c r="C212" s="44" t="s">
        <v>645</v>
      </c>
      <c r="D212" s="44" t="s">
        <v>646</v>
      </c>
      <c r="E212" s="107" t="s">
        <v>1012</v>
      </c>
      <c r="F212" s="44" t="s">
        <v>777</v>
      </c>
      <c r="G212" s="107" t="s">
        <v>1026</v>
      </c>
      <c r="H212" s="44" t="s">
        <v>668</v>
      </c>
      <c r="I212" s="44" t="s">
        <v>593</v>
      </c>
      <c r="J212" s="107" t="s">
        <v>1012</v>
      </c>
    </row>
    <row r="213" spans="1:10" ht="42.75" customHeight="1">
      <c r="A213" s="377"/>
      <c r="B213" s="377"/>
      <c r="C213" s="44" t="s">
        <v>645</v>
      </c>
      <c r="D213" s="44" t="s">
        <v>699</v>
      </c>
      <c r="E213" s="107" t="s">
        <v>1027</v>
      </c>
      <c r="F213" s="44" t="s">
        <v>777</v>
      </c>
      <c r="G213" s="107" t="s">
        <v>1028</v>
      </c>
      <c r="H213" s="44" t="s">
        <v>610</v>
      </c>
      <c r="I213" s="44" t="s">
        <v>593</v>
      </c>
      <c r="J213" s="107" t="s">
        <v>1027</v>
      </c>
    </row>
    <row r="214" spans="1:10" ht="54" customHeight="1">
      <c r="A214" s="377"/>
      <c r="B214" s="377"/>
      <c r="C214" s="44" t="s">
        <v>645</v>
      </c>
      <c r="D214" s="44" t="s">
        <v>699</v>
      </c>
      <c r="E214" s="107" t="s">
        <v>1029</v>
      </c>
      <c r="F214" s="44" t="s">
        <v>596</v>
      </c>
      <c r="G214" s="107" t="s">
        <v>1030</v>
      </c>
      <c r="H214" s="44" t="s">
        <v>610</v>
      </c>
      <c r="I214" s="44" t="s">
        <v>593</v>
      </c>
      <c r="J214" s="107" t="s">
        <v>1029</v>
      </c>
    </row>
    <row r="215" spans="1:10" ht="42.75" customHeight="1">
      <c r="A215" s="377"/>
      <c r="B215" s="377"/>
      <c r="C215" s="44" t="s">
        <v>662</v>
      </c>
      <c r="D215" s="44" t="s">
        <v>663</v>
      </c>
      <c r="E215" s="107" t="s">
        <v>798</v>
      </c>
      <c r="F215" s="44" t="s">
        <v>777</v>
      </c>
      <c r="G215" s="107" t="s">
        <v>1031</v>
      </c>
      <c r="H215" s="44" t="s">
        <v>610</v>
      </c>
      <c r="I215" s="44" t="s">
        <v>593</v>
      </c>
      <c r="J215" s="107" t="s">
        <v>798</v>
      </c>
    </row>
    <row r="216" spans="1:10" ht="42.75" customHeight="1">
      <c r="A216" s="377"/>
      <c r="B216" s="377"/>
      <c r="C216" s="44" t="s">
        <v>662</v>
      </c>
      <c r="D216" s="44" t="s">
        <v>663</v>
      </c>
      <c r="E216" s="107" t="s">
        <v>1032</v>
      </c>
      <c r="F216" s="44" t="s">
        <v>596</v>
      </c>
      <c r="G216" s="107" t="s">
        <v>1033</v>
      </c>
      <c r="H216" s="44" t="s">
        <v>610</v>
      </c>
      <c r="I216" s="44" t="s">
        <v>593</v>
      </c>
      <c r="J216" s="107" t="s">
        <v>1032</v>
      </c>
    </row>
    <row r="217" spans="1:10" ht="42.75" customHeight="1">
      <c r="A217" s="378"/>
      <c r="B217" s="378"/>
      <c r="C217" s="44" t="s">
        <v>662</v>
      </c>
      <c r="D217" s="44" t="s">
        <v>663</v>
      </c>
      <c r="E217" s="107" t="s">
        <v>1034</v>
      </c>
      <c r="F217" s="44" t="s">
        <v>777</v>
      </c>
      <c r="G217" s="107" t="s">
        <v>1035</v>
      </c>
      <c r="H217" s="44" t="s">
        <v>610</v>
      </c>
      <c r="I217" s="44" t="s">
        <v>593</v>
      </c>
      <c r="J217" s="107" t="s">
        <v>1034</v>
      </c>
    </row>
    <row r="218" spans="1:10" ht="42.75" customHeight="1">
      <c r="A218" s="376" t="s">
        <v>1036</v>
      </c>
      <c r="B218" s="376" t="s">
        <v>1037</v>
      </c>
      <c r="C218" s="44" t="s">
        <v>587</v>
      </c>
      <c r="D218" s="44" t="s">
        <v>588</v>
      </c>
      <c r="E218" s="107" t="s">
        <v>1038</v>
      </c>
      <c r="F218" s="44" t="s">
        <v>596</v>
      </c>
      <c r="G218" s="107" t="s">
        <v>1039</v>
      </c>
      <c r="H218" s="44" t="s">
        <v>598</v>
      </c>
      <c r="I218" s="44" t="s">
        <v>593</v>
      </c>
      <c r="J218" s="107" t="s">
        <v>1038</v>
      </c>
    </row>
    <row r="219" spans="1:10" ht="42.75" customHeight="1">
      <c r="A219" s="377"/>
      <c r="B219" s="377"/>
      <c r="C219" s="44" t="s">
        <v>587</v>
      </c>
      <c r="D219" s="44" t="s">
        <v>607</v>
      </c>
      <c r="E219" s="107" t="s">
        <v>1040</v>
      </c>
      <c r="F219" s="44" t="s">
        <v>590</v>
      </c>
      <c r="G219" s="107" t="s">
        <v>1041</v>
      </c>
      <c r="H219" s="44" t="s">
        <v>610</v>
      </c>
      <c r="I219" s="44" t="s">
        <v>593</v>
      </c>
      <c r="J219" s="107" t="s">
        <v>1042</v>
      </c>
    </row>
    <row r="220" spans="1:10" ht="42.75" customHeight="1">
      <c r="A220" s="377"/>
      <c r="B220" s="377"/>
      <c r="C220" s="44" t="s">
        <v>587</v>
      </c>
      <c r="D220" s="44" t="s">
        <v>629</v>
      </c>
      <c r="E220" s="107" t="s">
        <v>1043</v>
      </c>
      <c r="F220" s="44" t="s">
        <v>596</v>
      </c>
      <c r="G220" s="107" t="s">
        <v>1044</v>
      </c>
      <c r="H220" s="44" t="s">
        <v>1045</v>
      </c>
      <c r="I220" s="44" t="s">
        <v>593</v>
      </c>
      <c r="J220" s="107" t="s">
        <v>1046</v>
      </c>
    </row>
    <row r="221" spans="1:10" ht="42.75" customHeight="1">
      <c r="A221" s="377"/>
      <c r="B221" s="377"/>
      <c r="C221" s="44" t="s">
        <v>587</v>
      </c>
      <c r="D221" s="44" t="s">
        <v>638</v>
      </c>
      <c r="E221" s="107" t="s">
        <v>1047</v>
      </c>
      <c r="F221" s="44" t="s">
        <v>596</v>
      </c>
      <c r="G221" s="107" t="s">
        <v>379</v>
      </c>
      <c r="H221" s="44" t="s">
        <v>641</v>
      </c>
      <c r="I221" s="44" t="s">
        <v>593</v>
      </c>
      <c r="J221" s="107" t="s">
        <v>1048</v>
      </c>
    </row>
    <row r="222" spans="1:10" ht="42.75" customHeight="1">
      <c r="A222" s="377"/>
      <c r="B222" s="377"/>
      <c r="C222" s="44" t="s">
        <v>587</v>
      </c>
      <c r="D222" s="44" t="s">
        <v>638</v>
      </c>
      <c r="E222" s="107" t="s">
        <v>1049</v>
      </c>
      <c r="F222" s="44" t="s">
        <v>596</v>
      </c>
      <c r="G222" s="107" t="s">
        <v>1050</v>
      </c>
      <c r="H222" s="44" t="s">
        <v>641</v>
      </c>
      <c r="I222" s="44" t="s">
        <v>593</v>
      </c>
      <c r="J222" s="107" t="s">
        <v>1051</v>
      </c>
    </row>
    <row r="223" spans="1:10" ht="42.75" customHeight="1">
      <c r="A223" s="377"/>
      <c r="B223" s="377"/>
      <c r="C223" s="44" t="s">
        <v>645</v>
      </c>
      <c r="D223" s="44" t="s">
        <v>770</v>
      </c>
      <c r="E223" s="107" t="s">
        <v>1052</v>
      </c>
      <c r="F223" s="44" t="s">
        <v>596</v>
      </c>
      <c r="G223" s="107" t="s">
        <v>829</v>
      </c>
      <c r="H223" s="44" t="s">
        <v>610</v>
      </c>
      <c r="I223" s="44" t="s">
        <v>648</v>
      </c>
      <c r="J223" s="107" t="s">
        <v>1052</v>
      </c>
    </row>
    <row r="224" spans="1:10" ht="42.75" customHeight="1">
      <c r="A224" s="377"/>
      <c r="B224" s="377"/>
      <c r="C224" s="44" t="s">
        <v>645</v>
      </c>
      <c r="D224" s="44" t="s">
        <v>646</v>
      </c>
      <c r="E224" s="107" t="s">
        <v>1053</v>
      </c>
      <c r="F224" s="44" t="s">
        <v>596</v>
      </c>
      <c r="G224" s="107" t="s">
        <v>614</v>
      </c>
      <c r="H224" s="44" t="s">
        <v>668</v>
      </c>
      <c r="I224" s="44" t="s">
        <v>593</v>
      </c>
      <c r="J224" s="107" t="s">
        <v>1053</v>
      </c>
    </row>
    <row r="225" spans="1:10" ht="42.75" customHeight="1">
      <c r="A225" s="377"/>
      <c r="B225" s="377"/>
      <c r="C225" s="44" t="s">
        <v>645</v>
      </c>
      <c r="D225" s="44" t="s">
        <v>655</v>
      </c>
      <c r="E225" s="107" t="s">
        <v>1054</v>
      </c>
      <c r="F225" s="44" t="s">
        <v>596</v>
      </c>
      <c r="G225" s="107" t="s">
        <v>1055</v>
      </c>
      <c r="H225" s="44" t="s">
        <v>610</v>
      </c>
      <c r="I225" s="44" t="s">
        <v>648</v>
      </c>
      <c r="J225" s="107" t="s">
        <v>1054</v>
      </c>
    </row>
    <row r="226" spans="1:10" ht="42.75" customHeight="1">
      <c r="A226" s="377"/>
      <c r="B226" s="377"/>
      <c r="C226" s="44" t="s">
        <v>662</v>
      </c>
      <c r="D226" s="44" t="s">
        <v>663</v>
      </c>
      <c r="E226" s="107" t="s">
        <v>798</v>
      </c>
      <c r="F226" s="44" t="s">
        <v>590</v>
      </c>
      <c r="G226" s="107" t="s">
        <v>741</v>
      </c>
      <c r="H226" s="44" t="s">
        <v>610</v>
      </c>
      <c r="I226" s="44" t="s">
        <v>593</v>
      </c>
      <c r="J226" s="107" t="s">
        <v>798</v>
      </c>
    </row>
    <row r="227" spans="1:10" ht="42.75" customHeight="1">
      <c r="A227" s="377"/>
      <c r="B227" s="377"/>
      <c r="C227" s="44" t="s">
        <v>662</v>
      </c>
      <c r="D227" s="44" t="s">
        <v>663</v>
      </c>
      <c r="E227" s="107" t="s">
        <v>1032</v>
      </c>
      <c r="F227" s="44" t="s">
        <v>596</v>
      </c>
      <c r="G227" s="107" t="s">
        <v>905</v>
      </c>
      <c r="H227" s="44" t="s">
        <v>610</v>
      </c>
      <c r="I227" s="44" t="s">
        <v>648</v>
      </c>
      <c r="J227" s="107" t="s">
        <v>1032</v>
      </c>
    </row>
    <row r="228" spans="1:10" ht="42.75" customHeight="1">
      <c r="A228" s="378"/>
      <c r="B228" s="378"/>
      <c r="C228" s="44" t="s">
        <v>662</v>
      </c>
      <c r="D228" s="44" t="s">
        <v>663</v>
      </c>
      <c r="E228" s="107" t="s">
        <v>1056</v>
      </c>
      <c r="F228" s="44" t="s">
        <v>590</v>
      </c>
      <c r="G228" s="107" t="s">
        <v>741</v>
      </c>
      <c r="H228" s="44" t="s">
        <v>610</v>
      </c>
      <c r="I228" s="44" t="s">
        <v>593</v>
      </c>
      <c r="J228" s="107" t="s">
        <v>1056</v>
      </c>
    </row>
    <row r="229" spans="1:10" ht="42.75" customHeight="1">
      <c r="A229" s="376" t="s">
        <v>1057</v>
      </c>
      <c r="B229" s="376" t="s">
        <v>671</v>
      </c>
      <c r="C229" s="44" t="s">
        <v>587</v>
      </c>
      <c r="D229" s="44" t="s">
        <v>588</v>
      </c>
      <c r="E229" s="107" t="s">
        <v>704</v>
      </c>
      <c r="F229" s="44" t="s">
        <v>596</v>
      </c>
      <c r="G229" s="107" t="s">
        <v>705</v>
      </c>
      <c r="H229" s="44" t="s">
        <v>674</v>
      </c>
      <c r="I229" s="44" t="s">
        <v>593</v>
      </c>
      <c r="J229" s="107" t="s">
        <v>706</v>
      </c>
    </row>
    <row r="230" spans="1:10" ht="42.75" customHeight="1">
      <c r="A230" s="377"/>
      <c r="B230" s="377"/>
      <c r="C230" s="44" t="s">
        <v>587</v>
      </c>
      <c r="D230" s="44" t="s">
        <v>588</v>
      </c>
      <c r="E230" s="107" t="s">
        <v>707</v>
      </c>
      <c r="F230" s="44" t="s">
        <v>590</v>
      </c>
      <c r="G230" s="107" t="s">
        <v>38</v>
      </c>
      <c r="H230" s="44" t="s">
        <v>708</v>
      </c>
      <c r="I230" s="44" t="s">
        <v>593</v>
      </c>
      <c r="J230" s="107" t="s">
        <v>709</v>
      </c>
    </row>
    <row r="231" spans="1:10" ht="42.75" customHeight="1">
      <c r="A231" s="377"/>
      <c r="B231" s="377"/>
      <c r="C231" s="44" t="s">
        <v>587</v>
      </c>
      <c r="D231" s="44" t="s">
        <v>588</v>
      </c>
      <c r="E231" s="107" t="s">
        <v>710</v>
      </c>
      <c r="F231" s="44" t="s">
        <v>596</v>
      </c>
      <c r="G231" s="107" t="s">
        <v>38</v>
      </c>
      <c r="H231" s="44" t="s">
        <v>711</v>
      </c>
      <c r="I231" s="44" t="s">
        <v>593</v>
      </c>
      <c r="J231" s="107" t="s">
        <v>712</v>
      </c>
    </row>
    <row r="232" spans="1:10" ht="42.75" customHeight="1">
      <c r="A232" s="377"/>
      <c r="B232" s="377"/>
      <c r="C232" s="44" t="s">
        <v>645</v>
      </c>
      <c r="D232" s="44" t="s">
        <v>646</v>
      </c>
      <c r="E232" s="107" t="s">
        <v>682</v>
      </c>
      <c r="F232" s="44" t="s">
        <v>596</v>
      </c>
      <c r="G232" s="107" t="s">
        <v>683</v>
      </c>
      <c r="H232" s="44" t="s">
        <v>507</v>
      </c>
      <c r="I232" s="44" t="s">
        <v>648</v>
      </c>
      <c r="J232" s="107" t="s">
        <v>713</v>
      </c>
    </row>
    <row r="233" spans="1:10" ht="61.5" customHeight="1">
      <c r="A233" s="377"/>
      <c r="B233" s="377"/>
      <c r="C233" s="44" t="s">
        <v>645</v>
      </c>
      <c r="D233" s="44" t="s">
        <v>646</v>
      </c>
      <c r="E233" s="107" t="s">
        <v>714</v>
      </c>
      <c r="F233" s="44" t="s">
        <v>596</v>
      </c>
      <c r="G233" s="107" t="s">
        <v>715</v>
      </c>
      <c r="H233" s="44" t="s">
        <v>507</v>
      </c>
      <c r="I233" s="44" t="s">
        <v>648</v>
      </c>
      <c r="J233" s="107" t="s">
        <v>716</v>
      </c>
    </row>
    <row r="234" spans="1:10" ht="42.75" customHeight="1">
      <c r="A234" s="377"/>
      <c r="B234" s="377"/>
      <c r="C234" s="44" t="s">
        <v>662</v>
      </c>
      <c r="D234" s="44" t="s">
        <v>663</v>
      </c>
      <c r="E234" s="107" t="s">
        <v>687</v>
      </c>
      <c r="F234" s="44" t="s">
        <v>590</v>
      </c>
      <c r="G234" s="107" t="s">
        <v>617</v>
      </c>
      <c r="H234" s="44" t="s">
        <v>610</v>
      </c>
      <c r="I234" s="44" t="s">
        <v>593</v>
      </c>
      <c r="J234" s="107" t="s">
        <v>688</v>
      </c>
    </row>
    <row r="235" spans="1:10" ht="42.75" customHeight="1">
      <c r="A235" s="378"/>
      <c r="B235" s="378"/>
      <c r="C235" s="44" t="s">
        <v>662</v>
      </c>
      <c r="D235" s="44" t="s">
        <v>663</v>
      </c>
      <c r="E235" s="107" t="s">
        <v>685</v>
      </c>
      <c r="F235" s="44" t="s">
        <v>590</v>
      </c>
      <c r="G235" s="107" t="s">
        <v>617</v>
      </c>
      <c r="H235" s="44" t="s">
        <v>610</v>
      </c>
      <c r="I235" s="44" t="s">
        <v>593</v>
      </c>
      <c r="J235" s="107" t="s">
        <v>717</v>
      </c>
    </row>
    <row r="236" spans="1:10" ht="42.75" customHeight="1">
      <c r="A236" s="376" t="s">
        <v>1058</v>
      </c>
      <c r="B236" s="376" t="s">
        <v>671</v>
      </c>
      <c r="C236" s="44" t="s">
        <v>587</v>
      </c>
      <c r="D236" s="44" t="s">
        <v>588</v>
      </c>
      <c r="E236" s="107" t="s">
        <v>704</v>
      </c>
      <c r="F236" s="44" t="s">
        <v>596</v>
      </c>
      <c r="G236" s="107" t="s">
        <v>705</v>
      </c>
      <c r="H236" s="44" t="s">
        <v>674</v>
      </c>
      <c r="I236" s="44" t="s">
        <v>593</v>
      </c>
      <c r="J236" s="107" t="s">
        <v>706</v>
      </c>
    </row>
    <row r="237" spans="1:10" ht="42.75" customHeight="1">
      <c r="A237" s="377"/>
      <c r="B237" s="377"/>
      <c r="C237" s="44" t="s">
        <v>587</v>
      </c>
      <c r="D237" s="44" t="s">
        <v>588</v>
      </c>
      <c r="E237" s="107" t="s">
        <v>707</v>
      </c>
      <c r="F237" s="44" t="s">
        <v>590</v>
      </c>
      <c r="G237" s="107" t="s">
        <v>38</v>
      </c>
      <c r="H237" s="44" t="s">
        <v>708</v>
      </c>
      <c r="I237" s="44" t="s">
        <v>593</v>
      </c>
      <c r="J237" s="107" t="s">
        <v>709</v>
      </c>
    </row>
    <row r="238" spans="1:10" ht="42.75" customHeight="1">
      <c r="A238" s="377"/>
      <c r="B238" s="377"/>
      <c r="C238" s="44" t="s">
        <v>587</v>
      </c>
      <c r="D238" s="44" t="s">
        <v>588</v>
      </c>
      <c r="E238" s="107" t="s">
        <v>710</v>
      </c>
      <c r="F238" s="44" t="s">
        <v>596</v>
      </c>
      <c r="G238" s="107" t="s">
        <v>38</v>
      </c>
      <c r="H238" s="44" t="s">
        <v>711</v>
      </c>
      <c r="I238" s="44" t="s">
        <v>593</v>
      </c>
      <c r="J238" s="107" t="s">
        <v>712</v>
      </c>
    </row>
    <row r="239" spans="1:10" ht="42.75" customHeight="1">
      <c r="A239" s="377"/>
      <c r="B239" s="377"/>
      <c r="C239" s="44" t="s">
        <v>645</v>
      </c>
      <c r="D239" s="44" t="s">
        <v>646</v>
      </c>
      <c r="E239" s="107" t="s">
        <v>682</v>
      </c>
      <c r="F239" s="44" t="s">
        <v>596</v>
      </c>
      <c r="G239" s="107" t="s">
        <v>683</v>
      </c>
      <c r="H239" s="44" t="s">
        <v>507</v>
      </c>
      <c r="I239" s="44" t="s">
        <v>648</v>
      </c>
      <c r="J239" s="107" t="s">
        <v>713</v>
      </c>
    </row>
    <row r="240" spans="1:10" ht="42.75" customHeight="1">
      <c r="A240" s="377"/>
      <c r="B240" s="377"/>
      <c r="C240" s="44" t="s">
        <v>645</v>
      </c>
      <c r="D240" s="44" t="s">
        <v>646</v>
      </c>
      <c r="E240" s="107" t="s">
        <v>714</v>
      </c>
      <c r="F240" s="44" t="s">
        <v>596</v>
      </c>
      <c r="G240" s="107" t="s">
        <v>715</v>
      </c>
      <c r="H240" s="44" t="s">
        <v>507</v>
      </c>
      <c r="I240" s="44" t="s">
        <v>648</v>
      </c>
      <c r="J240" s="107" t="s">
        <v>716</v>
      </c>
    </row>
    <row r="241" spans="1:10" ht="42.75" customHeight="1">
      <c r="A241" s="377"/>
      <c r="B241" s="377"/>
      <c r="C241" s="44" t="s">
        <v>662</v>
      </c>
      <c r="D241" s="44" t="s">
        <v>663</v>
      </c>
      <c r="E241" s="107" t="s">
        <v>687</v>
      </c>
      <c r="F241" s="44" t="s">
        <v>590</v>
      </c>
      <c r="G241" s="107" t="s">
        <v>617</v>
      </c>
      <c r="H241" s="44" t="s">
        <v>610</v>
      </c>
      <c r="I241" s="44" t="s">
        <v>593</v>
      </c>
      <c r="J241" s="107" t="s">
        <v>688</v>
      </c>
    </row>
    <row r="242" spans="1:10" ht="42.75" customHeight="1">
      <c r="A242" s="378"/>
      <c r="B242" s="378"/>
      <c r="C242" s="44" t="s">
        <v>662</v>
      </c>
      <c r="D242" s="44" t="s">
        <v>663</v>
      </c>
      <c r="E242" s="107" t="s">
        <v>685</v>
      </c>
      <c r="F242" s="44" t="s">
        <v>590</v>
      </c>
      <c r="G242" s="107" t="s">
        <v>617</v>
      </c>
      <c r="H242" s="44" t="s">
        <v>610</v>
      </c>
      <c r="I242" s="44" t="s">
        <v>593</v>
      </c>
      <c r="J242" s="107" t="s">
        <v>717</v>
      </c>
    </row>
    <row r="243" spans="1:10" ht="42.75" customHeight="1">
      <c r="A243" s="376" t="s">
        <v>1059</v>
      </c>
      <c r="B243" s="376" t="s">
        <v>1060</v>
      </c>
      <c r="C243" s="44" t="s">
        <v>587</v>
      </c>
      <c r="D243" s="44" t="s">
        <v>629</v>
      </c>
      <c r="E243" s="107" t="s">
        <v>1061</v>
      </c>
      <c r="F243" s="44" t="s">
        <v>613</v>
      </c>
      <c r="G243" s="107" t="s">
        <v>1062</v>
      </c>
      <c r="H243" s="44" t="s">
        <v>1045</v>
      </c>
      <c r="I243" s="44" t="s">
        <v>593</v>
      </c>
      <c r="J243" s="107" t="s">
        <v>1063</v>
      </c>
    </row>
    <row r="244" spans="1:10" ht="42.75" customHeight="1">
      <c r="A244" s="377"/>
      <c r="B244" s="377"/>
      <c r="C244" s="44" t="s">
        <v>587</v>
      </c>
      <c r="D244" s="44" t="s">
        <v>638</v>
      </c>
      <c r="E244" s="107" t="s">
        <v>1064</v>
      </c>
      <c r="F244" s="44" t="s">
        <v>613</v>
      </c>
      <c r="G244" s="107" t="s">
        <v>1065</v>
      </c>
      <c r="H244" s="44" t="s">
        <v>641</v>
      </c>
      <c r="I244" s="44" t="s">
        <v>593</v>
      </c>
      <c r="J244" s="107" t="s">
        <v>1066</v>
      </c>
    </row>
    <row r="245" spans="1:10" ht="42.75" customHeight="1">
      <c r="A245" s="377"/>
      <c r="B245" s="377"/>
      <c r="C245" s="44" t="s">
        <v>645</v>
      </c>
      <c r="D245" s="44" t="s">
        <v>646</v>
      </c>
      <c r="E245" s="107" t="s">
        <v>1067</v>
      </c>
      <c r="F245" s="44" t="s">
        <v>596</v>
      </c>
      <c r="G245" s="107" t="s">
        <v>1068</v>
      </c>
      <c r="H245" s="44" t="s">
        <v>756</v>
      </c>
      <c r="I245" s="44" t="s">
        <v>648</v>
      </c>
      <c r="J245" s="107" t="s">
        <v>1069</v>
      </c>
    </row>
    <row r="246" spans="1:10" ht="42.75" customHeight="1">
      <c r="A246" s="377"/>
      <c r="B246" s="377"/>
      <c r="C246" s="44" t="s">
        <v>645</v>
      </c>
      <c r="D246" s="44" t="s">
        <v>699</v>
      </c>
      <c r="E246" s="107" t="s">
        <v>1070</v>
      </c>
      <c r="F246" s="44" t="s">
        <v>596</v>
      </c>
      <c r="G246" s="107" t="s">
        <v>1071</v>
      </c>
      <c r="H246" s="44" t="s">
        <v>756</v>
      </c>
      <c r="I246" s="44" t="s">
        <v>648</v>
      </c>
      <c r="J246" s="107" t="s">
        <v>1071</v>
      </c>
    </row>
    <row r="247" spans="1:10" ht="42.75" customHeight="1">
      <c r="A247" s="378"/>
      <c r="B247" s="378"/>
      <c r="C247" s="44" t="s">
        <v>662</v>
      </c>
      <c r="D247" s="44" t="s">
        <v>663</v>
      </c>
      <c r="E247" s="107" t="s">
        <v>1072</v>
      </c>
      <c r="F247" s="44" t="s">
        <v>590</v>
      </c>
      <c r="G247" s="107" t="s">
        <v>1073</v>
      </c>
      <c r="H247" s="44" t="s">
        <v>610</v>
      </c>
      <c r="I247" s="44" t="s">
        <v>593</v>
      </c>
      <c r="J247" s="107" t="s">
        <v>1074</v>
      </c>
    </row>
    <row r="248" spans="1:10" ht="42.75" customHeight="1">
      <c r="A248" s="376" t="s">
        <v>1075</v>
      </c>
      <c r="B248" s="376" t="s">
        <v>1076</v>
      </c>
      <c r="C248" s="44" t="s">
        <v>587</v>
      </c>
      <c r="D248" s="44" t="s">
        <v>588</v>
      </c>
      <c r="E248" s="107" t="s">
        <v>1077</v>
      </c>
      <c r="F248" s="44" t="s">
        <v>590</v>
      </c>
      <c r="G248" s="107" t="s">
        <v>1078</v>
      </c>
      <c r="H248" s="44" t="s">
        <v>722</v>
      </c>
      <c r="I248" s="44" t="s">
        <v>593</v>
      </c>
      <c r="J248" s="107" t="s">
        <v>1079</v>
      </c>
    </row>
    <row r="249" spans="1:10" ht="42.75" customHeight="1">
      <c r="A249" s="377"/>
      <c r="B249" s="377"/>
      <c r="C249" s="44" t="s">
        <v>587</v>
      </c>
      <c r="D249" s="44" t="s">
        <v>607</v>
      </c>
      <c r="E249" s="107" t="s">
        <v>842</v>
      </c>
      <c r="F249" s="44" t="s">
        <v>596</v>
      </c>
      <c r="G249" s="107" t="s">
        <v>841</v>
      </c>
      <c r="H249" s="44" t="s">
        <v>610</v>
      </c>
      <c r="I249" s="44" t="s">
        <v>593</v>
      </c>
      <c r="J249" s="107" t="s">
        <v>841</v>
      </c>
    </row>
    <row r="250" spans="1:10" ht="42.75" customHeight="1">
      <c r="A250" s="377"/>
      <c r="B250" s="377"/>
      <c r="C250" s="44" t="s">
        <v>587</v>
      </c>
      <c r="D250" s="44" t="s">
        <v>629</v>
      </c>
      <c r="E250" s="107" t="s">
        <v>728</v>
      </c>
      <c r="F250" s="44" t="s">
        <v>596</v>
      </c>
      <c r="G250" s="107" t="s">
        <v>1080</v>
      </c>
      <c r="H250" s="44" t="s">
        <v>660</v>
      </c>
      <c r="I250" s="44" t="s">
        <v>593</v>
      </c>
      <c r="J250" s="107" t="s">
        <v>1080</v>
      </c>
    </row>
    <row r="251" spans="1:10" ht="42.75" customHeight="1">
      <c r="A251" s="377"/>
      <c r="B251" s="377"/>
      <c r="C251" s="44" t="s">
        <v>587</v>
      </c>
      <c r="D251" s="44" t="s">
        <v>629</v>
      </c>
      <c r="E251" s="107" t="s">
        <v>730</v>
      </c>
      <c r="F251" s="44" t="s">
        <v>596</v>
      </c>
      <c r="G251" s="107" t="s">
        <v>1081</v>
      </c>
      <c r="H251" s="44" t="s">
        <v>660</v>
      </c>
      <c r="I251" s="44" t="s">
        <v>593</v>
      </c>
      <c r="J251" s="107" t="s">
        <v>1081</v>
      </c>
    </row>
    <row r="252" spans="1:10" ht="42.75" customHeight="1">
      <c r="A252" s="377"/>
      <c r="B252" s="377"/>
      <c r="C252" s="44" t="s">
        <v>587</v>
      </c>
      <c r="D252" s="44" t="s">
        <v>629</v>
      </c>
      <c r="E252" s="107" t="s">
        <v>732</v>
      </c>
      <c r="F252" s="44" t="s">
        <v>596</v>
      </c>
      <c r="G252" s="107" t="s">
        <v>1082</v>
      </c>
      <c r="H252" s="44" t="s">
        <v>660</v>
      </c>
      <c r="I252" s="44" t="s">
        <v>593</v>
      </c>
      <c r="J252" s="107" t="s">
        <v>1082</v>
      </c>
    </row>
    <row r="253" spans="1:10" ht="42.75" customHeight="1">
      <c r="A253" s="377"/>
      <c r="B253" s="377"/>
      <c r="C253" s="44" t="s">
        <v>587</v>
      </c>
      <c r="D253" s="44" t="s">
        <v>638</v>
      </c>
      <c r="E253" s="107" t="s">
        <v>734</v>
      </c>
      <c r="F253" s="44" t="s">
        <v>596</v>
      </c>
      <c r="G253" s="107" t="s">
        <v>1083</v>
      </c>
      <c r="H253" s="44" t="s">
        <v>641</v>
      </c>
      <c r="I253" s="44" t="s">
        <v>593</v>
      </c>
      <c r="J253" s="107" t="s">
        <v>1083</v>
      </c>
    </row>
    <row r="254" spans="1:10" ht="42.75" customHeight="1">
      <c r="A254" s="377"/>
      <c r="B254" s="377"/>
      <c r="C254" s="44" t="s">
        <v>645</v>
      </c>
      <c r="D254" s="44" t="s">
        <v>646</v>
      </c>
      <c r="E254" s="107" t="s">
        <v>1084</v>
      </c>
      <c r="F254" s="44" t="s">
        <v>596</v>
      </c>
      <c r="G254" s="107" t="s">
        <v>1085</v>
      </c>
      <c r="H254" s="44" t="s">
        <v>610</v>
      </c>
      <c r="I254" s="44" t="s">
        <v>648</v>
      </c>
      <c r="J254" s="107" t="s">
        <v>1085</v>
      </c>
    </row>
    <row r="255" spans="1:10" ht="42.75" customHeight="1">
      <c r="A255" s="377"/>
      <c r="B255" s="377"/>
      <c r="C255" s="44" t="s">
        <v>645</v>
      </c>
      <c r="D255" s="44" t="s">
        <v>699</v>
      </c>
      <c r="E255" s="107" t="s">
        <v>1086</v>
      </c>
      <c r="F255" s="44" t="s">
        <v>596</v>
      </c>
      <c r="G255" s="107" t="s">
        <v>1087</v>
      </c>
      <c r="H255" s="44" t="s">
        <v>610</v>
      </c>
      <c r="I255" s="44" t="s">
        <v>648</v>
      </c>
      <c r="J255" s="107" t="s">
        <v>1087</v>
      </c>
    </row>
    <row r="256" spans="1:10" ht="42.75" customHeight="1">
      <c r="A256" s="377"/>
      <c r="B256" s="377"/>
      <c r="C256" s="44" t="s">
        <v>645</v>
      </c>
      <c r="D256" s="44" t="s">
        <v>655</v>
      </c>
      <c r="E256" s="107" t="s">
        <v>1088</v>
      </c>
      <c r="F256" s="44" t="s">
        <v>596</v>
      </c>
      <c r="G256" s="107" t="s">
        <v>1089</v>
      </c>
      <c r="H256" s="44" t="s">
        <v>610</v>
      </c>
      <c r="I256" s="44" t="s">
        <v>648</v>
      </c>
      <c r="J256" s="107" t="s">
        <v>1089</v>
      </c>
    </row>
    <row r="257" spans="1:10" ht="42.75" customHeight="1">
      <c r="A257" s="378"/>
      <c r="B257" s="378"/>
      <c r="C257" s="44" t="s">
        <v>662</v>
      </c>
      <c r="D257" s="44" t="s">
        <v>663</v>
      </c>
      <c r="E257" s="107" t="s">
        <v>740</v>
      </c>
      <c r="F257" s="44" t="s">
        <v>590</v>
      </c>
      <c r="G257" s="107" t="s">
        <v>741</v>
      </c>
      <c r="H257" s="44" t="s">
        <v>610</v>
      </c>
      <c r="I257" s="44" t="s">
        <v>593</v>
      </c>
      <c r="J257" s="107" t="s">
        <v>741</v>
      </c>
    </row>
    <row r="258" spans="1:10" ht="42.75" customHeight="1">
      <c r="A258" s="376" t="s">
        <v>1090</v>
      </c>
      <c r="B258" s="376" t="s">
        <v>1091</v>
      </c>
      <c r="C258" s="44" t="s">
        <v>587</v>
      </c>
      <c r="D258" s="44" t="s">
        <v>588</v>
      </c>
      <c r="E258" s="107" t="s">
        <v>1092</v>
      </c>
      <c r="F258" s="44" t="s">
        <v>590</v>
      </c>
      <c r="G258" s="107" t="s">
        <v>1093</v>
      </c>
      <c r="H258" s="44" t="s">
        <v>722</v>
      </c>
      <c r="I258" s="44" t="s">
        <v>593</v>
      </c>
      <c r="J258" s="107" t="s">
        <v>1094</v>
      </c>
    </row>
    <row r="259" spans="1:10" ht="42.75" customHeight="1">
      <c r="A259" s="377"/>
      <c r="B259" s="377"/>
      <c r="C259" s="44" t="s">
        <v>587</v>
      </c>
      <c r="D259" s="44" t="s">
        <v>607</v>
      </c>
      <c r="E259" s="107" t="s">
        <v>1095</v>
      </c>
      <c r="F259" s="44" t="s">
        <v>596</v>
      </c>
      <c r="G259" s="107" t="s">
        <v>1096</v>
      </c>
      <c r="H259" s="44" t="s">
        <v>660</v>
      </c>
      <c r="I259" s="44" t="s">
        <v>593</v>
      </c>
      <c r="J259" s="107" t="s">
        <v>1097</v>
      </c>
    </row>
    <row r="260" spans="1:10" ht="42.75" customHeight="1">
      <c r="A260" s="377"/>
      <c r="B260" s="377"/>
      <c r="C260" s="44" t="s">
        <v>587</v>
      </c>
      <c r="D260" s="44" t="s">
        <v>629</v>
      </c>
      <c r="E260" s="107" t="s">
        <v>1098</v>
      </c>
      <c r="F260" s="44" t="s">
        <v>596</v>
      </c>
      <c r="G260" s="107" t="s">
        <v>1099</v>
      </c>
      <c r="H260" s="44" t="s">
        <v>610</v>
      </c>
      <c r="I260" s="44" t="s">
        <v>593</v>
      </c>
      <c r="J260" s="107" t="s">
        <v>1100</v>
      </c>
    </row>
    <row r="261" spans="1:10" ht="42.75" customHeight="1">
      <c r="A261" s="377"/>
      <c r="B261" s="377"/>
      <c r="C261" s="44" t="s">
        <v>645</v>
      </c>
      <c r="D261" s="44" t="s">
        <v>646</v>
      </c>
      <c r="E261" s="107" t="s">
        <v>1101</v>
      </c>
      <c r="F261" s="44" t="s">
        <v>596</v>
      </c>
      <c r="G261" s="107" t="s">
        <v>1102</v>
      </c>
      <c r="H261" s="44" t="s">
        <v>610</v>
      </c>
      <c r="I261" s="44" t="s">
        <v>593</v>
      </c>
      <c r="J261" s="107" t="s">
        <v>1103</v>
      </c>
    </row>
    <row r="262" spans="1:10" ht="42.75" customHeight="1">
      <c r="A262" s="377"/>
      <c r="B262" s="377"/>
      <c r="C262" s="44" t="s">
        <v>645</v>
      </c>
      <c r="D262" s="44" t="s">
        <v>655</v>
      </c>
      <c r="E262" s="107" t="s">
        <v>1088</v>
      </c>
      <c r="F262" s="44" t="s">
        <v>596</v>
      </c>
      <c r="G262" s="107" t="s">
        <v>1104</v>
      </c>
      <c r="H262" s="44" t="s">
        <v>610</v>
      </c>
      <c r="I262" s="44" t="s">
        <v>593</v>
      </c>
      <c r="J262" s="107" t="s">
        <v>1104</v>
      </c>
    </row>
    <row r="263" spans="1:10" ht="42.75" customHeight="1">
      <c r="A263" s="378"/>
      <c r="B263" s="378"/>
      <c r="C263" s="44" t="s">
        <v>662</v>
      </c>
      <c r="D263" s="44" t="s">
        <v>663</v>
      </c>
      <c r="E263" s="107" t="s">
        <v>917</v>
      </c>
      <c r="F263" s="44" t="s">
        <v>596</v>
      </c>
      <c r="G263" s="107" t="s">
        <v>741</v>
      </c>
      <c r="H263" s="44" t="s">
        <v>610</v>
      </c>
      <c r="I263" s="44" t="s">
        <v>593</v>
      </c>
      <c r="J263" s="107" t="s">
        <v>741</v>
      </c>
    </row>
    <row r="264" spans="1:10" ht="42.75" customHeight="1">
      <c r="A264" s="376" t="s">
        <v>1105</v>
      </c>
      <c r="B264" s="376" t="s">
        <v>1106</v>
      </c>
      <c r="C264" s="44" t="s">
        <v>587</v>
      </c>
      <c r="D264" s="44" t="s">
        <v>588</v>
      </c>
      <c r="E264" s="107" t="s">
        <v>1107</v>
      </c>
      <c r="F264" s="44" t="s">
        <v>590</v>
      </c>
      <c r="G264" s="107" t="s">
        <v>1108</v>
      </c>
      <c r="H264" s="44" t="s">
        <v>725</v>
      </c>
      <c r="I264" s="44" t="s">
        <v>593</v>
      </c>
      <c r="J264" s="107" t="s">
        <v>1107</v>
      </c>
    </row>
    <row r="265" spans="1:10" ht="42.75" customHeight="1">
      <c r="A265" s="377"/>
      <c r="B265" s="377"/>
      <c r="C265" s="44" t="s">
        <v>587</v>
      </c>
      <c r="D265" s="44" t="s">
        <v>588</v>
      </c>
      <c r="E265" s="107" t="s">
        <v>1109</v>
      </c>
      <c r="F265" s="44" t="s">
        <v>596</v>
      </c>
      <c r="G265" s="107" t="s">
        <v>820</v>
      </c>
      <c r="H265" s="44" t="s">
        <v>610</v>
      </c>
      <c r="I265" s="44" t="s">
        <v>593</v>
      </c>
      <c r="J265" s="107" t="s">
        <v>1109</v>
      </c>
    </row>
    <row r="266" spans="1:10" ht="42.75" customHeight="1">
      <c r="A266" s="377"/>
      <c r="B266" s="377"/>
      <c r="C266" s="44" t="s">
        <v>587</v>
      </c>
      <c r="D266" s="44" t="s">
        <v>607</v>
      </c>
      <c r="E266" s="107" t="s">
        <v>1110</v>
      </c>
      <c r="F266" s="44" t="s">
        <v>596</v>
      </c>
      <c r="G266" s="107" t="s">
        <v>820</v>
      </c>
      <c r="H266" s="44" t="s">
        <v>610</v>
      </c>
      <c r="I266" s="44" t="s">
        <v>593</v>
      </c>
      <c r="J266" s="107" t="s">
        <v>1111</v>
      </c>
    </row>
    <row r="267" spans="1:10" ht="42.75" customHeight="1">
      <c r="A267" s="377"/>
      <c r="B267" s="377"/>
      <c r="C267" s="44" t="s">
        <v>587</v>
      </c>
      <c r="D267" s="44" t="s">
        <v>607</v>
      </c>
      <c r="E267" s="107" t="s">
        <v>1112</v>
      </c>
      <c r="F267" s="44" t="s">
        <v>596</v>
      </c>
      <c r="G267" s="107" t="s">
        <v>942</v>
      </c>
      <c r="H267" s="44" t="s">
        <v>610</v>
      </c>
      <c r="I267" s="44" t="s">
        <v>593</v>
      </c>
      <c r="J267" s="107" t="s">
        <v>1113</v>
      </c>
    </row>
    <row r="268" spans="1:10" ht="42.75" customHeight="1">
      <c r="A268" s="377"/>
      <c r="B268" s="377"/>
      <c r="C268" s="44" t="s">
        <v>587</v>
      </c>
      <c r="D268" s="44" t="s">
        <v>629</v>
      </c>
      <c r="E268" s="107" t="s">
        <v>1114</v>
      </c>
      <c r="F268" s="44" t="s">
        <v>596</v>
      </c>
      <c r="G268" s="107" t="s">
        <v>942</v>
      </c>
      <c r="H268" s="44" t="s">
        <v>610</v>
      </c>
      <c r="I268" s="44" t="s">
        <v>593</v>
      </c>
      <c r="J268" s="107" t="s">
        <v>1115</v>
      </c>
    </row>
    <row r="269" spans="1:10" ht="42.75" customHeight="1">
      <c r="A269" s="377"/>
      <c r="B269" s="377"/>
      <c r="C269" s="44" t="s">
        <v>587</v>
      </c>
      <c r="D269" s="44" t="s">
        <v>629</v>
      </c>
      <c r="E269" s="107" t="s">
        <v>1116</v>
      </c>
      <c r="F269" s="44" t="s">
        <v>596</v>
      </c>
      <c r="G269" s="107" t="s">
        <v>942</v>
      </c>
      <c r="H269" s="44" t="s">
        <v>610</v>
      </c>
      <c r="I269" s="44" t="s">
        <v>593</v>
      </c>
      <c r="J269" s="107" t="s">
        <v>1117</v>
      </c>
    </row>
    <row r="270" spans="1:10" ht="42.75" customHeight="1">
      <c r="A270" s="377"/>
      <c r="B270" s="377"/>
      <c r="C270" s="44" t="s">
        <v>587</v>
      </c>
      <c r="D270" s="44" t="s">
        <v>638</v>
      </c>
      <c r="E270" s="107" t="s">
        <v>1107</v>
      </c>
      <c r="F270" s="44" t="s">
        <v>596</v>
      </c>
      <c r="G270" s="107" t="s">
        <v>379</v>
      </c>
      <c r="H270" s="44" t="s">
        <v>641</v>
      </c>
      <c r="I270" s="44" t="s">
        <v>593</v>
      </c>
      <c r="J270" s="107" t="s">
        <v>1107</v>
      </c>
    </row>
    <row r="271" spans="1:10" ht="42.75" customHeight="1">
      <c r="A271" s="377"/>
      <c r="B271" s="377"/>
      <c r="C271" s="44" t="s">
        <v>587</v>
      </c>
      <c r="D271" s="44" t="s">
        <v>638</v>
      </c>
      <c r="E271" s="107" t="s">
        <v>1118</v>
      </c>
      <c r="F271" s="44" t="s">
        <v>596</v>
      </c>
      <c r="G271" s="107" t="s">
        <v>605</v>
      </c>
      <c r="H271" s="44" t="s">
        <v>641</v>
      </c>
      <c r="I271" s="44" t="s">
        <v>593</v>
      </c>
      <c r="J271" s="107" t="s">
        <v>1118</v>
      </c>
    </row>
    <row r="272" spans="1:10" ht="42.75" customHeight="1">
      <c r="A272" s="377"/>
      <c r="B272" s="377"/>
      <c r="C272" s="44" t="s">
        <v>645</v>
      </c>
      <c r="D272" s="44" t="s">
        <v>646</v>
      </c>
      <c r="E272" s="107" t="s">
        <v>1118</v>
      </c>
      <c r="F272" s="44" t="s">
        <v>596</v>
      </c>
      <c r="G272" s="107" t="s">
        <v>1119</v>
      </c>
      <c r="H272" s="44" t="s">
        <v>507</v>
      </c>
      <c r="I272" s="44" t="s">
        <v>648</v>
      </c>
      <c r="J272" s="107" t="s">
        <v>1118</v>
      </c>
    </row>
    <row r="273" spans="1:10" ht="42.75" customHeight="1">
      <c r="A273" s="377"/>
      <c r="B273" s="377"/>
      <c r="C273" s="44" t="s">
        <v>645</v>
      </c>
      <c r="D273" s="44" t="s">
        <v>699</v>
      </c>
      <c r="E273" s="107" t="s">
        <v>1107</v>
      </c>
      <c r="F273" s="44" t="s">
        <v>596</v>
      </c>
      <c r="G273" s="107" t="s">
        <v>1120</v>
      </c>
      <c r="H273" s="44" t="s">
        <v>507</v>
      </c>
      <c r="I273" s="44" t="s">
        <v>648</v>
      </c>
      <c r="J273" s="107" t="s">
        <v>1121</v>
      </c>
    </row>
    <row r="274" spans="1:10" ht="42.75" customHeight="1">
      <c r="A274" s="377"/>
      <c r="B274" s="377"/>
      <c r="C274" s="44" t="s">
        <v>645</v>
      </c>
      <c r="D274" s="44" t="s">
        <v>699</v>
      </c>
      <c r="E274" s="107" t="s">
        <v>1118</v>
      </c>
      <c r="F274" s="44" t="s">
        <v>596</v>
      </c>
      <c r="G274" s="107" t="s">
        <v>1122</v>
      </c>
      <c r="H274" s="44" t="s">
        <v>507</v>
      </c>
      <c r="I274" s="44" t="s">
        <v>648</v>
      </c>
      <c r="J274" s="107" t="s">
        <v>1118</v>
      </c>
    </row>
    <row r="275" spans="1:10" ht="42.75" customHeight="1">
      <c r="A275" s="378"/>
      <c r="B275" s="378"/>
      <c r="C275" s="44" t="s">
        <v>662</v>
      </c>
      <c r="D275" s="44" t="s">
        <v>663</v>
      </c>
      <c r="E275" s="107" t="s">
        <v>1123</v>
      </c>
      <c r="F275" s="44" t="s">
        <v>590</v>
      </c>
      <c r="G275" s="107" t="s">
        <v>1124</v>
      </c>
      <c r="H275" s="44" t="s">
        <v>610</v>
      </c>
      <c r="I275" s="44" t="s">
        <v>593</v>
      </c>
      <c r="J275" s="107" t="s">
        <v>1123</v>
      </c>
    </row>
    <row r="276" spans="1:10" ht="42.75" customHeight="1">
      <c r="A276" s="376" t="s">
        <v>1125</v>
      </c>
      <c r="B276" s="376" t="s">
        <v>1126</v>
      </c>
      <c r="C276" s="44" t="s">
        <v>587</v>
      </c>
      <c r="D276" s="44" t="s">
        <v>588</v>
      </c>
      <c r="E276" s="107" t="s">
        <v>1127</v>
      </c>
      <c r="F276" s="44" t="s">
        <v>596</v>
      </c>
      <c r="G276" s="107" t="s">
        <v>1128</v>
      </c>
      <c r="H276" s="44" t="s">
        <v>1129</v>
      </c>
      <c r="I276" s="44" t="s">
        <v>593</v>
      </c>
      <c r="J276" s="107" t="s">
        <v>1130</v>
      </c>
    </row>
    <row r="277" spans="1:10" ht="42.75" customHeight="1">
      <c r="A277" s="377"/>
      <c r="B277" s="377"/>
      <c r="C277" s="44" t="s">
        <v>587</v>
      </c>
      <c r="D277" s="44" t="s">
        <v>607</v>
      </c>
      <c r="E277" s="107" t="s">
        <v>1131</v>
      </c>
      <c r="F277" s="44" t="s">
        <v>590</v>
      </c>
      <c r="G277" s="107" t="s">
        <v>1132</v>
      </c>
      <c r="H277" s="44" t="s">
        <v>610</v>
      </c>
      <c r="I277" s="44" t="s">
        <v>593</v>
      </c>
      <c r="J277" s="107" t="s">
        <v>1133</v>
      </c>
    </row>
    <row r="278" spans="1:10" ht="42.75" customHeight="1">
      <c r="A278" s="377"/>
      <c r="B278" s="377"/>
      <c r="C278" s="44" t="s">
        <v>587</v>
      </c>
      <c r="D278" s="44" t="s">
        <v>629</v>
      </c>
      <c r="E278" s="107" t="s">
        <v>1134</v>
      </c>
      <c r="F278" s="44" t="s">
        <v>596</v>
      </c>
      <c r="G278" s="107" t="s">
        <v>1135</v>
      </c>
      <c r="H278" s="44" t="s">
        <v>660</v>
      </c>
      <c r="I278" s="44" t="s">
        <v>593</v>
      </c>
      <c r="J278" s="107" t="s">
        <v>893</v>
      </c>
    </row>
    <row r="279" spans="1:10" ht="42.75" customHeight="1">
      <c r="A279" s="377"/>
      <c r="B279" s="377"/>
      <c r="C279" s="44" t="s">
        <v>587</v>
      </c>
      <c r="D279" s="44" t="s">
        <v>638</v>
      </c>
      <c r="E279" s="107" t="s">
        <v>750</v>
      </c>
      <c r="F279" s="44" t="s">
        <v>613</v>
      </c>
      <c r="G279" s="107" t="s">
        <v>1136</v>
      </c>
      <c r="H279" s="44" t="s">
        <v>641</v>
      </c>
      <c r="I279" s="44" t="s">
        <v>593</v>
      </c>
      <c r="J279" s="107" t="s">
        <v>1137</v>
      </c>
    </row>
    <row r="280" spans="1:10" ht="42.75" customHeight="1">
      <c r="A280" s="377"/>
      <c r="B280" s="377"/>
      <c r="C280" s="44" t="s">
        <v>645</v>
      </c>
      <c r="D280" s="44" t="s">
        <v>646</v>
      </c>
      <c r="E280" s="107" t="s">
        <v>1138</v>
      </c>
      <c r="F280" s="44" t="s">
        <v>1139</v>
      </c>
      <c r="G280" s="107" t="s">
        <v>614</v>
      </c>
      <c r="H280" s="44" t="s">
        <v>1024</v>
      </c>
      <c r="I280" s="44" t="s">
        <v>593</v>
      </c>
      <c r="J280" s="107" t="s">
        <v>1140</v>
      </c>
    </row>
    <row r="281" spans="1:10" ht="42.75" customHeight="1">
      <c r="A281" s="378"/>
      <c r="B281" s="378"/>
      <c r="C281" s="44" t="s">
        <v>662</v>
      </c>
      <c r="D281" s="44" t="s">
        <v>663</v>
      </c>
      <c r="E281" s="107" t="s">
        <v>1141</v>
      </c>
      <c r="F281" s="44" t="s">
        <v>590</v>
      </c>
      <c r="G281" s="107" t="s">
        <v>1142</v>
      </c>
      <c r="H281" s="44" t="s">
        <v>610</v>
      </c>
      <c r="I281" s="44" t="s">
        <v>593</v>
      </c>
      <c r="J281" s="107" t="s">
        <v>757</v>
      </c>
    </row>
    <row r="282" spans="1:10" ht="42.75" customHeight="1">
      <c r="A282" s="376" t="s">
        <v>1143</v>
      </c>
      <c r="B282" s="376" t="s">
        <v>1144</v>
      </c>
      <c r="C282" s="44" t="s">
        <v>587</v>
      </c>
      <c r="D282" s="44" t="s">
        <v>588</v>
      </c>
      <c r="E282" s="107" t="s">
        <v>1145</v>
      </c>
      <c r="F282" s="44" t="s">
        <v>590</v>
      </c>
      <c r="G282" s="107" t="s">
        <v>636</v>
      </c>
      <c r="H282" s="44" t="s">
        <v>610</v>
      </c>
      <c r="I282" s="44" t="s">
        <v>593</v>
      </c>
      <c r="J282" s="107" t="s">
        <v>1146</v>
      </c>
    </row>
    <row r="283" spans="1:10" ht="42.75" customHeight="1">
      <c r="A283" s="377"/>
      <c r="B283" s="377"/>
      <c r="C283" s="44" t="s">
        <v>587</v>
      </c>
      <c r="D283" s="44" t="s">
        <v>588</v>
      </c>
      <c r="E283" s="107" t="s">
        <v>1147</v>
      </c>
      <c r="F283" s="44" t="s">
        <v>590</v>
      </c>
      <c r="G283" s="107" t="s">
        <v>1148</v>
      </c>
      <c r="H283" s="44" t="s">
        <v>674</v>
      </c>
      <c r="I283" s="44" t="s">
        <v>593</v>
      </c>
      <c r="J283" s="107" t="s">
        <v>1149</v>
      </c>
    </row>
    <row r="284" spans="1:10" ht="50.25" customHeight="1">
      <c r="A284" s="377"/>
      <c r="B284" s="377"/>
      <c r="C284" s="44" t="s">
        <v>587</v>
      </c>
      <c r="D284" s="44" t="s">
        <v>588</v>
      </c>
      <c r="E284" s="107" t="s">
        <v>1150</v>
      </c>
      <c r="F284" s="44" t="s">
        <v>590</v>
      </c>
      <c r="G284" s="107" t="s">
        <v>609</v>
      </c>
      <c r="H284" s="44" t="s">
        <v>610</v>
      </c>
      <c r="I284" s="44" t="s">
        <v>593</v>
      </c>
      <c r="J284" s="107" t="s">
        <v>1151</v>
      </c>
    </row>
    <row r="285" spans="1:10" ht="42.75" customHeight="1">
      <c r="A285" s="377"/>
      <c r="B285" s="377"/>
      <c r="C285" s="44" t="s">
        <v>587</v>
      </c>
      <c r="D285" s="44" t="s">
        <v>588</v>
      </c>
      <c r="E285" s="107" t="s">
        <v>1152</v>
      </c>
      <c r="F285" s="44" t="s">
        <v>590</v>
      </c>
      <c r="G285" s="107" t="s">
        <v>503</v>
      </c>
      <c r="H285" s="44" t="s">
        <v>711</v>
      </c>
      <c r="I285" s="44" t="s">
        <v>593</v>
      </c>
      <c r="J285" s="107" t="s">
        <v>1153</v>
      </c>
    </row>
    <row r="286" spans="1:10" ht="42.75" customHeight="1">
      <c r="A286" s="377"/>
      <c r="B286" s="377"/>
      <c r="C286" s="44" t="s">
        <v>587</v>
      </c>
      <c r="D286" s="44" t="s">
        <v>588</v>
      </c>
      <c r="E286" s="107" t="s">
        <v>1154</v>
      </c>
      <c r="F286" s="44" t="s">
        <v>596</v>
      </c>
      <c r="G286" s="107" t="s">
        <v>1155</v>
      </c>
      <c r="H286" s="44" t="s">
        <v>1045</v>
      </c>
      <c r="I286" s="44" t="s">
        <v>593</v>
      </c>
      <c r="J286" s="107" t="s">
        <v>1154</v>
      </c>
    </row>
    <row r="287" spans="1:10" ht="42.75" customHeight="1">
      <c r="A287" s="377"/>
      <c r="B287" s="377"/>
      <c r="C287" s="44" t="s">
        <v>587</v>
      </c>
      <c r="D287" s="44" t="s">
        <v>607</v>
      </c>
      <c r="E287" s="107" t="s">
        <v>1156</v>
      </c>
      <c r="F287" s="44" t="s">
        <v>596</v>
      </c>
      <c r="G287" s="107" t="s">
        <v>921</v>
      </c>
      <c r="H287" s="44" t="s">
        <v>610</v>
      </c>
      <c r="I287" s="44" t="s">
        <v>593</v>
      </c>
      <c r="J287" s="107" t="s">
        <v>1156</v>
      </c>
    </row>
    <row r="288" spans="1:10" ht="42.75" customHeight="1">
      <c r="A288" s="377"/>
      <c r="B288" s="377"/>
      <c r="C288" s="44" t="s">
        <v>587</v>
      </c>
      <c r="D288" s="44" t="s">
        <v>607</v>
      </c>
      <c r="E288" s="281" t="s">
        <v>1912</v>
      </c>
      <c r="F288" s="44" t="s">
        <v>596</v>
      </c>
      <c r="G288" s="107" t="s">
        <v>1157</v>
      </c>
      <c r="H288" s="44" t="s">
        <v>674</v>
      </c>
      <c r="I288" s="44" t="s">
        <v>593</v>
      </c>
      <c r="J288" s="281" t="s">
        <v>1912</v>
      </c>
    </row>
    <row r="289" spans="1:10" ht="42.75" customHeight="1">
      <c r="A289" s="377"/>
      <c r="B289" s="377"/>
      <c r="C289" s="44" t="s">
        <v>587</v>
      </c>
      <c r="D289" s="44" t="s">
        <v>607</v>
      </c>
      <c r="E289" s="107" t="s">
        <v>1158</v>
      </c>
      <c r="F289" s="44" t="s">
        <v>590</v>
      </c>
      <c r="G289" s="107" t="s">
        <v>622</v>
      </c>
      <c r="H289" s="44" t="s">
        <v>610</v>
      </c>
      <c r="I289" s="44" t="s">
        <v>593</v>
      </c>
      <c r="J289" s="107" t="s">
        <v>1159</v>
      </c>
    </row>
    <row r="290" spans="1:10" ht="42.75" customHeight="1">
      <c r="A290" s="377"/>
      <c r="B290" s="377"/>
      <c r="C290" s="44" t="s">
        <v>587</v>
      </c>
      <c r="D290" s="44" t="s">
        <v>607</v>
      </c>
      <c r="E290" s="107" t="s">
        <v>1160</v>
      </c>
      <c r="F290" s="44" t="s">
        <v>596</v>
      </c>
      <c r="G290" s="107" t="s">
        <v>503</v>
      </c>
      <c r="H290" s="44" t="s">
        <v>711</v>
      </c>
      <c r="I290" s="44" t="s">
        <v>593</v>
      </c>
      <c r="J290" s="107" t="s">
        <v>1160</v>
      </c>
    </row>
    <row r="291" spans="1:10" ht="42.75" customHeight="1">
      <c r="A291" s="377"/>
      <c r="B291" s="377"/>
      <c r="C291" s="44" t="s">
        <v>587</v>
      </c>
      <c r="D291" s="44" t="s">
        <v>607</v>
      </c>
      <c r="E291" s="107" t="s">
        <v>1161</v>
      </c>
      <c r="F291" s="44" t="s">
        <v>596</v>
      </c>
      <c r="G291" s="107" t="s">
        <v>1162</v>
      </c>
      <c r="H291" s="44" t="s">
        <v>1045</v>
      </c>
      <c r="I291" s="44" t="s">
        <v>593</v>
      </c>
      <c r="J291" s="107" t="s">
        <v>1161</v>
      </c>
    </row>
    <row r="292" spans="1:10" ht="42.75" customHeight="1">
      <c r="A292" s="377"/>
      <c r="B292" s="377"/>
      <c r="C292" s="44" t="s">
        <v>587</v>
      </c>
      <c r="D292" s="44" t="s">
        <v>629</v>
      </c>
      <c r="E292" s="107" t="s">
        <v>1163</v>
      </c>
      <c r="F292" s="44" t="s">
        <v>596</v>
      </c>
      <c r="G292" s="107" t="s">
        <v>1050</v>
      </c>
      <c r="H292" s="44" t="s">
        <v>660</v>
      </c>
      <c r="I292" s="44" t="s">
        <v>593</v>
      </c>
      <c r="J292" s="107" t="s">
        <v>1163</v>
      </c>
    </row>
    <row r="293" spans="1:10" ht="42.75" customHeight="1">
      <c r="A293" s="377"/>
      <c r="B293" s="377"/>
      <c r="C293" s="44" t="s">
        <v>587</v>
      </c>
      <c r="D293" s="44" t="s">
        <v>629</v>
      </c>
      <c r="E293" s="107" t="s">
        <v>1164</v>
      </c>
      <c r="F293" s="44" t="s">
        <v>596</v>
      </c>
      <c r="G293" s="107" t="s">
        <v>1157</v>
      </c>
      <c r="H293" s="44" t="s">
        <v>674</v>
      </c>
      <c r="I293" s="44" t="s">
        <v>593</v>
      </c>
      <c r="J293" s="107" t="s">
        <v>1164</v>
      </c>
    </row>
    <row r="294" spans="1:10" ht="42.75" customHeight="1">
      <c r="A294" s="377"/>
      <c r="B294" s="377"/>
      <c r="C294" s="44" t="s">
        <v>587</v>
      </c>
      <c r="D294" s="44" t="s">
        <v>629</v>
      </c>
      <c r="E294" s="107" t="s">
        <v>1165</v>
      </c>
      <c r="F294" s="44" t="s">
        <v>596</v>
      </c>
      <c r="G294" s="107" t="s">
        <v>1050</v>
      </c>
      <c r="H294" s="44" t="s">
        <v>660</v>
      </c>
      <c r="I294" s="44" t="s">
        <v>593</v>
      </c>
      <c r="J294" s="107" t="s">
        <v>1165</v>
      </c>
    </row>
    <row r="295" spans="1:10" ht="42.75" customHeight="1">
      <c r="A295" s="377"/>
      <c r="B295" s="377"/>
      <c r="C295" s="44" t="s">
        <v>587</v>
      </c>
      <c r="D295" s="44" t="s">
        <v>629</v>
      </c>
      <c r="E295" s="107" t="s">
        <v>1166</v>
      </c>
      <c r="F295" s="44" t="s">
        <v>596</v>
      </c>
      <c r="G295" s="107" t="s">
        <v>1155</v>
      </c>
      <c r="H295" s="44" t="s">
        <v>1045</v>
      </c>
      <c r="I295" s="44" t="s">
        <v>593</v>
      </c>
      <c r="J295" s="107" t="s">
        <v>1166</v>
      </c>
    </row>
    <row r="296" spans="1:10" ht="42.75" customHeight="1">
      <c r="A296" s="377"/>
      <c r="B296" s="377"/>
      <c r="C296" s="44" t="s">
        <v>587</v>
      </c>
      <c r="D296" s="44" t="s">
        <v>638</v>
      </c>
      <c r="E296" s="107" t="s">
        <v>1167</v>
      </c>
      <c r="F296" s="44" t="s">
        <v>596</v>
      </c>
      <c r="G296" s="107" t="s">
        <v>636</v>
      </c>
      <c r="H296" s="44" t="s">
        <v>610</v>
      </c>
      <c r="I296" s="44" t="s">
        <v>593</v>
      </c>
      <c r="J296" s="107" t="s">
        <v>1168</v>
      </c>
    </row>
    <row r="297" spans="1:10" ht="42.75" customHeight="1">
      <c r="A297" s="377"/>
      <c r="B297" s="377"/>
      <c r="C297" s="44" t="s">
        <v>645</v>
      </c>
      <c r="D297" s="44" t="s">
        <v>770</v>
      </c>
      <c r="E297" s="107" t="s">
        <v>1169</v>
      </c>
      <c r="F297" s="44" t="s">
        <v>596</v>
      </c>
      <c r="G297" s="107" t="s">
        <v>378</v>
      </c>
      <c r="H297" s="44" t="s">
        <v>660</v>
      </c>
      <c r="I297" s="44" t="s">
        <v>648</v>
      </c>
      <c r="J297" s="107" t="s">
        <v>1169</v>
      </c>
    </row>
    <row r="298" spans="1:10" ht="42.75" customHeight="1">
      <c r="A298" s="377"/>
      <c r="B298" s="377"/>
      <c r="C298" s="44" t="s">
        <v>645</v>
      </c>
      <c r="D298" s="44" t="s">
        <v>646</v>
      </c>
      <c r="E298" s="107" t="s">
        <v>1170</v>
      </c>
      <c r="F298" s="44" t="s">
        <v>596</v>
      </c>
      <c r="G298" s="107" t="s">
        <v>1050</v>
      </c>
      <c r="H298" s="44" t="s">
        <v>660</v>
      </c>
      <c r="I298" s="44" t="s">
        <v>648</v>
      </c>
      <c r="J298" s="107" t="s">
        <v>1170</v>
      </c>
    </row>
    <row r="299" spans="1:10" ht="42.75" customHeight="1">
      <c r="A299" s="378"/>
      <c r="B299" s="378"/>
      <c r="C299" s="44" t="s">
        <v>662</v>
      </c>
      <c r="D299" s="44" t="s">
        <v>663</v>
      </c>
      <c r="E299" s="107" t="s">
        <v>1171</v>
      </c>
      <c r="F299" s="44" t="s">
        <v>596</v>
      </c>
      <c r="G299" s="107" t="s">
        <v>622</v>
      </c>
      <c r="H299" s="44" t="s">
        <v>610</v>
      </c>
      <c r="I299" s="44" t="s">
        <v>648</v>
      </c>
      <c r="J299" s="107" t="s">
        <v>1172</v>
      </c>
    </row>
    <row r="300" spans="1:10" ht="42.75" customHeight="1">
      <c r="A300" s="376" t="s">
        <v>1173</v>
      </c>
      <c r="B300" s="376" t="s">
        <v>671</v>
      </c>
      <c r="C300" s="44" t="s">
        <v>587</v>
      </c>
      <c r="D300" s="44" t="s">
        <v>588</v>
      </c>
      <c r="E300" s="107" t="s">
        <v>672</v>
      </c>
      <c r="F300" s="44" t="s">
        <v>596</v>
      </c>
      <c r="G300" s="107" t="s">
        <v>673</v>
      </c>
      <c r="H300" s="44" t="s">
        <v>674</v>
      </c>
      <c r="I300" s="44" t="s">
        <v>593</v>
      </c>
      <c r="J300" s="107" t="s">
        <v>675</v>
      </c>
    </row>
    <row r="301" spans="1:10" ht="42.75" customHeight="1">
      <c r="A301" s="377"/>
      <c r="B301" s="377"/>
      <c r="C301" s="44" t="s">
        <v>587</v>
      </c>
      <c r="D301" s="44" t="s">
        <v>588</v>
      </c>
      <c r="E301" s="107" t="s">
        <v>676</v>
      </c>
      <c r="F301" s="44" t="s">
        <v>596</v>
      </c>
      <c r="G301" s="107" t="s">
        <v>677</v>
      </c>
      <c r="H301" s="44" t="s">
        <v>674</v>
      </c>
      <c r="I301" s="44" t="s">
        <v>593</v>
      </c>
      <c r="J301" s="107" t="s">
        <v>678</v>
      </c>
    </row>
    <row r="302" spans="1:10" ht="42.75" customHeight="1">
      <c r="A302" s="377"/>
      <c r="B302" s="377"/>
      <c r="C302" s="44" t="s">
        <v>587</v>
      </c>
      <c r="D302" s="44" t="s">
        <v>588</v>
      </c>
      <c r="E302" s="107" t="s">
        <v>679</v>
      </c>
      <c r="F302" s="44" t="s">
        <v>596</v>
      </c>
      <c r="G302" s="107" t="s">
        <v>680</v>
      </c>
      <c r="H302" s="44" t="s">
        <v>674</v>
      </c>
      <c r="I302" s="44" t="s">
        <v>593</v>
      </c>
      <c r="J302" s="107" t="s">
        <v>681</v>
      </c>
    </row>
    <row r="303" spans="1:10" ht="42.75" customHeight="1">
      <c r="A303" s="377"/>
      <c r="B303" s="377"/>
      <c r="C303" s="44" t="s">
        <v>645</v>
      </c>
      <c r="D303" s="44" t="s">
        <v>646</v>
      </c>
      <c r="E303" s="107" t="s">
        <v>682</v>
      </c>
      <c r="F303" s="44" t="s">
        <v>596</v>
      </c>
      <c r="G303" s="107" t="s">
        <v>683</v>
      </c>
      <c r="H303" s="44" t="s">
        <v>507</v>
      </c>
      <c r="I303" s="44" t="s">
        <v>648</v>
      </c>
      <c r="J303" s="107" t="s">
        <v>684</v>
      </c>
    </row>
    <row r="304" spans="1:10" ht="42.75" customHeight="1">
      <c r="A304" s="377"/>
      <c r="B304" s="377"/>
      <c r="C304" s="44" t="s">
        <v>662</v>
      </c>
      <c r="D304" s="44" t="s">
        <v>663</v>
      </c>
      <c r="E304" s="107" t="s">
        <v>685</v>
      </c>
      <c r="F304" s="44" t="s">
        <v>590</v>
      </c>
      <c r="G304" s="107" t="s">
        <v>617</v>
      </c>
      <c r="H304" s="44" t="s">
        <v>610</v>
      </c>
      <c r="I304" s="44" t="s">
        <v>593</v>
      </c>
      <c r="J304" s="107" t="s">
        <v>686</v>
      </c>
    </row>
    <row r="305" spans="1:10" ht="42.75" customHeight="1">
      <c r="A305" s="378"/>
      <c r="B305" s="378"/>
      <c r="C305" s="44" t="s">
        <v>662</v>
      </c>
      <c r="D305" s="44" t="s">
        <v>663</v>
      </c>
      <c r="E305" s="107" t="s">
        <v>687</v>
      </c>
      <c r="F305" s="44" t="s">
        <v>590</v>
      </c>
      <c r="G305" s="107" t="s">
        <v>617</v>
      </c>
      <c r="H305" s="44" t="s">
        <v>610</v>
      </c>
      <c r="I305" s="44" t="s">
        <v>593</v>
      </c>
      <c r="J305" s="107" t="s">
        <v>688</v>
      </c>
    </row>
    <row r="306" spans="1:10" ht="42.75" customHeight="1">
      <c r="A306" s="376" t="s">
        <v>1174</v>
      </c>
      <c r="B306" s="376" t="s">
        <v>1175</v>
      </c>
      <c r="C306" s="44" t="s">
        <v>587</v>
      </c>
      <c r="D306" s="44" t="s">
        <v>588</v>
      </c>
      <c r="E306" s="107" t="s">
        <v>1176</v>
      </c>
      <c r="F306" s="44" t="s">
        <v>777</v>
      </c>
      <c r="G306" s="107" t="s">
        <v>1177</v>
      </c>
      <c r="H306" s="44" t="s">
        <v>1178</v>
      </c>
      <c r="I306" s="44" t="s">
        <v>593</v>
      </c>
      <c r="J306" s="107" t="s">
        <v>1179</v>
      </c>
    </row>
    <row r="307" spans="1:10" ht="42.75" customHeight="1">
      <c r="A307" s="377"/>
      <c r="B307" s="377"/>
      <c r="C307" s="44" t="s">
        <v>587</v>
      </c>
      <c r="D307" s="44" t="s">
        <v>588</v>
      </c>
      <c r="E307" s="107" t="s">
        <v>1180</v>
      </c>
      <c r="F307" s="44" t="s">
        <v>777</v>
      </c>
      <c r="G307" s="107" t="s">
        <v>378</v>
      </c>
      <c r="H307" s="44" t="s">
        <v>1178</v>
      </c>
      <c r="I307" s="44" t="s">
        <v>593</v>
      </c>
      <c r="J307" s="107" t="s">
        <v>1180</v>
      </c>
    </row>
    <row r="308" spans="1:10" ht="42.75" customHeight="1">
      <c r="A308" s="377"/>
      <c r="B308" s="377"/>
      <c r="C308" s="44" t="s">
        <v>587</v>
      </c>
      <c r="D308" s="44" t="s">
        <v>588</v>
      </c>
      <c r="E308" s="107" t="s">
        <v>1181</v>
      </c>
      <c r="F308" s="44" t="s">
        <v>777</v>
      </c>
      <c r="G308" s="107" t="s">
        <v>379</v>
      </c>
      <c r="H308" s="44" t="s">
        <v>1178</v>
      </c>
      <c r="I308" s="44" t="s">
        <v>593</v>
      </c>
      <c r="J308" s="107" t="s">
        <v>1181</v>
      </c>
    </row>
    <row r="309" spans="1:10" ht="42.75" customHeight="1">
      <c r="A309" s="377"/>
      <c r="B309" s="377"/>
      <c r="C309" s="44" t="s">
        <v>587</v>
      </c>
      <c r="D309" s="44" t="s">
        <v>588</v>
      </c>
      <c r="E309" s="107" t="s">
        <v>1182</v>
      </c>
      <c r="F309" s="44" t="s">
        <v>777</v>
      </c>
      <c r="G309" s="107" t="s">
        <v>378</v>
      </c>
      <c r="H309" s="44" t="s">
        <v>1178</v>
      </c>
      <c r="I309" s="44" t="s">
        <v>593</v>
      </c>
      <c r="J309" s="107" t="s">
        <v>1182</v>
      </c>
    </row>
    <row r="310" spans="1:10" ht="42.75" customHeight="1">
      <c r="A310" s="377"/>
      <c r="B310" s="377"/>
      <c r="C310" s="44" t="s">
        <v>587</v>
      </c>
      <c r="D310" s="44" t="s">
        <v>588</v>
      </c>
      <c r="E310" s="107" t="s">
        <v>1183</v>
      </c>
      <c r="F310" s="44" t="s">
        <v>777</v>
      </c>
      <c r="G310" s="107" t="s">
        <v>503</v>
      </c>
      <c r="H310" s="44" t="s">
        <v>1178</v>
      </c>
      <c r="I310" s="44" t="s">
        <v>593</v>
      </c>
      <c r="J310" s="107" t="s">
        <v>1183</v>
      </c>
    </row>
    <row r="311" spans="1:10" ht="42.75" customHeight="1">
      <c r="A311" s="377"/>
      <c r="B311" s="377"/>
      <c r="C311" s="44" t="s">
        <v>587</v>
      </c>
      <c r="D311" s="44" t="s">
        <v>588</v>
      </c>
      <c r="E311" s="107" t="s">
        <v>1184</v>
      </c>
      <c r="F311" s="44" t="s">
        <v>777</v>
      </c>
      <c r="G311" s="107" t="s">
        <v>1162</v>
      </c>
      <c r="H311" s="44" t="s">
        <v>1185</v>
      </c>
      <c r="I311" s="44" t="s">
        <v>593</v>
      </c>
      <c r="J311" s="107" t="s">
        <v>1184</v>
      </c>
    </row>
    <row r="312" spans="1:10" ht="42.75" customHeight="1">
      <c r="A312" s="377"/>
      <c r="B312" s="377"/>
      <c r="C312" s="44" t="s">
        <v>587</v>
      </c>
      <c r="D312" s="44" t="s">
        <v>588</v>
      </c>
      <c r="E312" s="107" t="s">
        <v>1186</v>
      </c>
      <c r="F312" s="44" t="s">
        <v>777</v>
      </c>
      <c r="G312" s="107" t="s">
        <v>617</v>
      </c>
      <c r="H312" s="44" t="s">
        <v>1024</v>
      </c>
      <c r="I312" s="44" t="s">
        <v>593</v>
      </c>
      <c r="J312" s="107" t="s">
        <v>1186</v>
      </c>
    </row>
    <row r="313" spans="1:10" ht="42.75" customHeight="1">
      <c r="A313" s="377"/>
      <c r="B313" s="377"/>
      <c r="C313" s="44" t="s">
        <v>587</v>
      </c>
      <c r="D313" s="44" t="s">
        <v>638</v>
      </c>
      <c r="E313" s="107" t="s">
        <v>1187</v>
      </c>
      <c r="F313" s="44" t="s">
        <v>596</v>
      </c>
      <c r="G313" s="107" t="s">
        <v>531</v>
      </c>
      <c r="H313" s="44" t="s">
        <v>641</v>
      </c>
      <c r="I313" s="44" t="s">
        <v>593</v>
      </c>
      <c r="J313" s="107" t="s">
        <v>1187</v>
      </c>
    </row>
    <row r="314" spans="1:10" ht="42.75" customHeight="1">
      <c r="A314" s="377"/>
      <c r="B314" s="377"/>
      <c r="C314" s="44" t="s">
        <v>645</v>
      </c>
      <c r="D314" s="44" t="s">
        <v>770</v>
      </c>
      <c r="E314" s="107" t="s">
        <v>1188</v>
      </c>
      <c r="F314" s="44" t="s">
        <v>596</v>
      </c>
      <c r="G314" s="107" t="s">
        <v>1188</v>
      </c>
      <c r="H314" s="44" t="s">
        <v>610</v>
      </c>
      <c r="I314" s="44" t="s">
        <v>648</v>
      </c>
      <c r="J314" s="107" t="s">
        <v>1188</v>
      </c>
    </row>
    <row r="315" spans="1:10" ht="42.75" customHeight="1">
      <c r="A315" s="377"/>
      <c r="B315" s="377"/>
      <c r="C315" s="44" t="s">
        <v>645</v>
      </c>
      <c r="D315" s="44" t="s">
        <v>646</v>
      </c>
      <c r="E315" s="107" t="s">
        <v>1188</v>
      </c>
      <c r="F315" s="44" t="s">
        <v>596</v>
      </c>
      <c r="G315" s="107" t="s">
        <v>1188</v>
      </c>
      <c r="H315" s="44" t="s">
        <v>610</v>
      </c>
      <c r="I315" s="44" t="s">
        <v>648</v>
      </c>
      <c r="J315" s="107" t="s">
        <v>1188</v>
      </c>
    </row>
    <row r="316" spans="1:10" ht="42.75" customHeight="1">
      <c r="A316" s="378"/>
      <c r="B316" s="378"/>
      <c r="C316" s="44" t="s">
        <v>662</v>
      </c>
      <c r="D316" s="44" t="s">
        <v>663</v>
      </c>
      <c r="E316" s="107" t="s">
        <v>1189</v>
      </c>
      <c r="F316" s="44" t="s">
        <v>590</v>
      </c>
      <c r="G316" s="107" t="s">
        <v>617</v>
      </c>
      <c r="H316" s="44" t="s">
        <v>610</v>
      </c>
      <c r="I316" s="44" t="s">
        <v>593</v>
      </c>
      <c r="J316" s="107" t="s">
        <v>1189</v>
      </c>
    </row>
    <row r="317" spans="1:10" ht="42.75" customHeight="1">
      <c r="A317" s="376" t="s">
        <v>1190</v>
      </c>
      <c r="B317" s="376" t="s">
        <v>1191</v>
      </c>
      <c r="C317" s="44" t="s">
        <v>587</v>
      </c>
      <c r="D317" s="44" t="s">
        <v>588</v>
      </c>
      <c r="E317" s="107" t="s">
        <v>1192</v>
      </c>
      <c r="F317" s="44" t="s">
        <v>596</v>
      </c>
      <c r="G317" s="107" t="s">
        <v>591</v>
      </c>
      <c r="H317" s="44" t="s">
        <v>1193</v>
      </c>
      <c r="I317" s="44" t="s">
        <v>593</v>
      </c>
      <c r="J317" s="107" t="s">
        <v>1194</v>
      </c>
    </row>
    <row r="318" spans="1:10" ht="42.75" customHeight="1">
      <c r="A318" s="377"/>
      <c r="B318" s="377"/>
      <c r="C318" s="44" t="s">
        <v>587</v>
      </c>
      <c r="D318" s="44" t="s">
        <v>607</v>
      </c>
      <c r="E318" s="107" t="s">
        <v>1195</v>
      </c>
      <c r="F318" s="44" t="s">
        <v>596</v>
      </c>
      <c r="G318" s="107" t="s">
        <v>1196</v>
      </c>
      <c r="H318" s="44" t="s">
        <v>610</v>
      </c>
      <c r="I318" s="44" t="s">
        <v>593</v>
      </c>
      <c r="J318" s="107" t="s">
        <v>1197</v>
      </c>
    </row>
    <row r="319" spans="1:10" ht="42.75" customHeight="1">
      <c r="A319" s="377"/>
      <c r="B319" s="377"/>
      <c r="C319" s="44" t="s">
        <v>587</v>
      </c>
      <c r="D319" s="44" t="s">
        <v>629</v>
      </c>
      <c r="E319" s="107" t="s">
        <v>1198</v>
      </c>
      <c r="F319" s="44" t="s">
        <v>596</v>
      </c>
      <c r="G319" s="107" t="s">
        <v>1199</v>
      </c>
      <c r="H319" s="44" t="s">
        <v>1045</v>
      </c>
      <c r="I319" s="44" t="s">
        <v>593</v>
      </c>
      <c r="J319" s="107" t="s">
        <v>1200</v>
      </c>
    </row>
    <row r="320" spans="1:10" ht="42.75" customHeight="1">
      <c r="A320" s="377"/>
      <c r="B320" s="377"/>
      <c r="C320" s="44" t="s">
        <v>587</v>
      </c>
      <c r="D320" s="44" t="s">
        <v>638</v>
      </c>
      <c r="E320" s="107" t="s">
        <v>1201</v>
      </c>
      <c r="F320" s="44" t="s">
        <v>596</v>
      </c>
      <c r="G320" s="107" t="s">
        <v>1202</v>
      </c>
      <c r="H320" s="44" t="s">
        <v>752</v>
      </c>
      <c r="I320" s="44" t="s">
        <v>593</v>
      </c>
      <c r="J320" s="107" t="s">
        <v>1203</v>
      </c>
    </row>
    <row r="321" spans="1:10" ht="42.75" customHeight="1">
      <c r="A321" s="377"/>
      <c r="B321" s="377"/>
      <c r="C321" s="44" t="s">
        <v>587</v>
      </c>
      <c r="D321" s="44" t="s">
        <v>638</v>
      </c>
      <c r="E321" s="107" t="s">
        <v>1204</v>
      </c>
      <c r="F321" s="44" t="s">
        <v>596</v>
      </c>
      <c r="G321" s="107" t="s">
        <v>1205</v>
      </c>
      <c r="H321" s="44" t="s">
        <v>752</v>
      </c>
      <c r="I321" s="44" t="s">
        <v>593</v>
      </c>
      <c r="J321" s="107" t="s">
        <v>1206</v>
      </c>
    </row>
    <row r="322" spans="1:10" ht="42.75" customHeight="1">
      <c r="A322" s="377"/>
      <c r="B322" s="377"/>
      <c r="C322" s="44" t="s">
        <v>645</v>
      </c>
      <c r="D322" s="44" t="s">
        <v>770</v>
      </c>
      <c r="E322" s="107" t="s">
        <v>1207</v>
      </c>
      <c r="F322" s="44" t="s">
        <v>596</v>
      </c>
      <c r="G322" s="107" t="s">
        <v>1208</v>
      </c>
      <c r="H322" s="44" t="s">
        <v>610</v>
      </c>
      <c r="I322" s="44" t="s">
        <v>648</v>
      </c>
      <c r="J322" s="107" t="s">
        <v>1207</v>
      </c>
    </row>
    <row r="323" spans="1:10" ht="42.75" customHeight="1">
      <c r="A323" s="377"/>
      <c r="B323" s="377"/>
      <c r="C323" s="44" t="s">
        <v>645</v>
      </c>
      <c r="D323" s="44" t="s">
        <v>646</v>
      </c>
      <c r="E323" s="107" t="s">
        <v>1209</v>
      </c>
      <c r="F323" s="44" t="s">
        <v>596</v>
      </c>
      <c r="G323" s="107" t="s">
        <v>614</v>
      </c>
      <c r="H323" s="44" t="s">
        <v>1210</v>
      </c>
      <c r="I323" s="44" t="s">
        <v>593</v>
      </c>
      <c r="J323" s="107" t="s">
        <v>1211</v>
      </c>
    </row>
    <row r="324" spans="1:10" ht="42.75" customHeight="1">
      <c r="A324" s="377"/>
      <c r="B324" s="377"/>
      <c r="C324" s="44" t="s">
        <v>645</v>
      </c>
      <c r="D324" s="44" t="s">
        <v>699</v>
      </c>
      <c r="E324" s="107" t="s">
        <v>1212</v>
      </c>
      <c r="F324" s="44" t="s">
        <v>596</v>
      </c>
      <c r="G324" s="107" t="s">
        <v>1213</v>
      </c>
      <c r="H324" s="44" t="s">
        <v>610</v>
      </c>
      <c r="I324" s="44" t="s">
        <v>648</v>
      </c>
      <c r="J324" s="107" t="s">
        <v>1214</v>
      </c>
    </row>
    <row r="325" spans="1:10" ht="42.75" customHeight="1">
      <c r="A325" s="377"/>
      <c r="B325" s="377"/>
      <c r="C325" s="44" t="s">
        <v>645</v>
      </c>
      <c r="D325" s="44" t="s">
        <v>655</v>
      </c>
      <c r="E325" s="107" t="s">
        <v>1215</v>
      </c>
      <c r="F325" s="44" t="s">
        <v>596</v>
      </c>
      <c r="G325" s="107" t="s">
        <v>1216</v>
      </c>
      <c r="H325" s="44" t="s">
        <v>610</v>
      </c>
      <c r="I325" s="44" t="s">
        <v>593</v>
      </c>
      <c r="J325" s="107" t="s">
        <v>1215</v>
      </c>
    </row>
    <row r="326" spans="1:10" ht="42.75" customHeight="1">
      <c r="A326" s="377"/>
      <c r="B326" s="377"/>
      <c r="C326" s="44" t="s">
        <v>645</v>
      </c>
      <c r="D326" s="44" t="s">
        <v>655</v>
      </c>
      <c r="E326" s="107" t="s">
        <v>1217</v>
      </c>
      <c r="F326" s="44" t="s">
        <v>596</v>
      </c>
      <c r="G326" s="107" t="s">
        <v>1218</v>
      </c>
      <c r="H326" s="44" t="s">
        <v>610</v>
      </c>
      <c r="I326" s="44" t="s">
        <v>593</v>
      </c>
      <c r="J326" s="107" t="s">
        <v>1219</v>
      </c>
    </row>
    <row r="327" spans="1:10" ht="42.75" customHeight="1">
      <c r="A327" s="378"/>
      <c r="B327" s="378"/>
      <c r="C327" s="44" t="s">
        <v>662</v>
      </c>
      <c r="D327" s="44" t="s">
        <v>663</v>
      </c>
      <c r="E327" s="107" t="s">
        <v>798</v>
      </c>
      <c r="F327" s="44" t="s">
        <v>590</v>
      </c>
      <c r="G327" s="107" t="s">
        <v>741</v>
      </c>
      <c r="H327" s="44" t="s">
        <v>610</v>
      </c>
      <c r="I327" s="44" t="s">
        <v>593</v>
      </c>
      <c r="J327" s="107" t="s">
        <v>798</v>
      </c>
    </row>
    <row r="328" spans="1:10" ht="42.75" customHeight="1">
      <c r="A328" s="376" t="s">
        <v>1220</v>
      </c>
      <c r="B328" s="376" t="s">
        <v>1221</v>
      </c>
      <c r="C328" s="44" t="s">
        <v>587</v>
      </c>
      <c r="D328" s="44" t="s">
        <v>588</v>
      </c>
      <c r="E328" s="107" t="s">
        <v>1222</v>
      </c>
      <c r="F328" s="44" t="s">
        <v>596</v>
      </c>
      <c r="G328" s="107" t="s">
        <v>1223</v>
      </c>
      <c r="H328" s="44" t="s">
        <v>983</v>
      </c>
      <c r="I328" s="44" t="s">
        <v>593</v>
      </c>
      <c r="J328" s="107" t="s">
        <v>1223</v>
      </c>
    </row>
    <row r="329" spans="1:10" ht="42.75" customHeight="1">
      <c r="A329" s="377"/>
      <c r="B329" s="377"/>
      <c r="C329" s="44" t="s">
        <v>587</v>
      </c>
      <c r="D329" s="44" t="s">
        <v>607</v>
      </c>
      <c r="E329" s="107" t="s">
        <v>1224</v>
      </c>
      <c r="F329" s="44" t="s">
        <v>596</v>
      </c>
      <c r="G329" s="107" t="s">
        <v>1225</v>
      </c>
      <c r="H329" s="44" t="s">
        <v>1226</v>
      </c>
      <c r="I329" s="44" t="s">
        <v>648</v>
      </c>
      <c r="J329" s="107" t="s">
        <v>1227</v>
      </c>
    </row>
    <row r="330" spans="1:10" ht="42.75" customHeight="1">
      <c r="A330" s="377"/>
      <c r="B330" s="377"/>
      <c r="C330" s="44" t="s">
        <v>587</v>
      </c>
      <c r="D330" s="44" t="s">
        <v>629</v>
      </c>
      <c r="E330" s="107" t="s">
        <v>787</v>
      </c>
      <c r="F330" s="44" t="s">
        <v>596</v>
      </c>
      <c r="G330" s="107" t="s">
        <v>1228</v>
      </c>
      <c r="H330" s="44" t="s">
        <v>660</v>
      </c>
      <c r="I330" s="44" t="s">
        <v>593</v>
      </c>
      <c r="J330" s="107" t="s">
        <v>1229</v>
      </c>
    </row>
    <row r="331" spans="1:10" ht="42.75" customHeight="1">
      <c r="A331" s="377"/>
      <c r="B331" s="377"/>
      <c r="C331" s="44" t="s">
        <v>587</v>
      </c>
      <c r="D331" s="44" t="s">
        <v>638</v>
      </c>
      <c r="E331" s="107" t="s">
        <v>1222</v>
      </c>
      <c r="F331" s="44" t="s">
        <v>596</v>
      </c>
      <c r="G331" s="107" t="s">
        <v>1230</v>
      </c>
      <c r="H331" s="44" t="s">
        <v>752</v>
      </c>
      <c r="I331" s="44" t="s">
        <v>648</v>
      </c>
      <c r="J331" s="107" t="s">
        <v>1222</v>
      </c>
    </row>
    <row r="332" spans="1:10" ht="42.75" customHeight="1">
      <c r="A332" s="377"/>
      <c r="B332" s="377"/>
      <c r="C332" s="44" t="s">
        <v>645</v>
      </c>
      <c r="D332" s="44" t="s">
        <v>646</v>
      </c>
      <c r="E332" s="107" t="s">
        <v>1231</v>
      </c>
      <c r="F332" s="44" t="s">
        <v>596</v>
      </c>
      <c r="G332" s="107" t="s">
        <v>1232</v>
      </c>
      <c r="H332" s="44" t="s">
        <v>1226</v>
      </c>
      <c r="I332" s="44" t="s">
        <v>648</v>
      </c>
      <c r="J332" s="107" t="s">
        <v>1233</v>
      </c>
    </row>
    <row r="333" spans="1:10" ht="42.75" customHeight="1">
      <c r="A333" s="378"/>
      <c r="B333" s="378"/>
      <c r="C333" s="44" t="s">
        <v>662</v>
      </c>
      <c r="D333" s="44" t="s">
        <v>663</v>
      </c>
      <c r="E333" s="107" t="s">
        <v>687</v>
      </c>
      <c r="F333" s="44" t="s">
        <v>590</v>
      </c>
      <c r="G333" s="107" t="s">
        <v>622</v>
      </c>
      <c r="H333" s="44" t="s">
        <v>610</v>
      </c>
      <c r="I333" s="44" t="s">
        <v>593</v>
      </c>
      <c r="J333" s="107" t="s">
        <v>1234</v>
      </c>
    </row>
    <row r="334" spans="1:10" ht="42.75" customHeight="1">
      <c r="A334" s="376" t="s">
        <v>1235</v>
      </c>
      <c r="B334" s="376" t="s">
        <v>1236</v>
      </c>
      <c r="C334" s="44" t="s">
        <v>587</v>
      </c>
      <c r="D334" s="44" t="s">
        <v>588</v>
      </c>
      <c r="E334" s="107" t="s">
        <v>589</v>
      </c>
      <c r="F334" s="44" t="s">
        <v>590</v>
      </c>
      <c r="G334" s="107" t="s">
        <v>601</v>
      </c>
      <c r="H334" s="44" t="s">
        <v>592</v>
      </c>
      <c r="I334" s="44" t="s">
        <v>593</v>
      </c>
      <c r="J334" s="107" t="s">
        <v>594</v>
      </c>
    </row>
    <row r="335" spans="1:10" ht="42.75" customHeight="1">
      <c r="A335" s="377"/>
      <c r="B335" s="377"/>
      <c r="C335" s="44" t="s">
        <v>587</v>
      </c>
      <c r="D335" s="44" t="s">
        <v>588</v>
      </c>
      <c r="E335" s="107" t="s">
        <v>595</v>
      </c>
      <c r="F335" s="44" t="s">
        <v>596</v>
      </c>
      <c r="G335" s="107" t="s">
        <v>601</v>
      </c>
      <c r="H335" s="44" t="s">
        <v>1237</v>
      </c>
      <c r="I335" s="44" t="s">
        <v>593</v>
      </c>
      <c r="J335" s="107" t="s">
        <v>1238</v>
      </c>
    </row>
    <row r="336" spans="1:10" ht="42.75" customHeight="1">
      <c r="A336" s="377"/>
      <c r="B336" s="377"/>
      <c r="C336" s="44" t="s">
        <v>587</v>
      </c>
      <c r="D336" s="44" t="s">
        <v>588</v>
      </c>
      <c r="E336" s="107" t="s">
        <v>600</v>
      </c>
      <c r="F336" s="44" t="s">
        <v>596</v>
      </c>
      <c r="G336" s="107" t="s">
        <v>601</v>
      </c>
      <c r="H336" s="44" t="s">
        <v>602</v>
      </c>
      <c r="I336" s="44" t="s">
        <v>593</v>
      </c>
      <c r="J336" s="107" t="s">
        <v>603</v>
      </c>
    </row>
    <row r="337" spans="1:10" ht="42.75" customHeight="1">
      <c r="A337" s="377"/>
      <c r="B337" s="377"/>
      <c r="C337" s="44" t="s">
        <v>587</v>
      </c>
      <c r="D337" s="44" t="s">
        <v>588</v>
      </c>
      <c r="E337" s="107" t="s">
        <v>604</v>
      </c>
      <c r="F337" s="44" t="s">
        <v>596</v>
      </c>
      <c r="G337" s="107" t="s">
        <v>605</v>
      </c>
      <c r="H337" s="44" t="s">
        <v>602</v>
      </c>
      <c r="I337" s="44" t="s">
        <v>593</v>
      </c>
      <c r="J337" s="107" t="s">
        <v>1239</v>
      </c>
    </row>
    <row r="338" spans="1:10" ht="42.75" customHeight="1">
      <c r="A338" s="377"/>
      <c r="B338" s="377"/>
      <c r="C338" s="44" t="s">
        <v>587</v>
      </c>
      <c r="D338" s="44" t="s">
        <v>588</v>
      </c>
      <c r="E338" s="107" t="s">
        <v>1240</v>
      </c>
      <c r="F338" s="44" t="s">
        <v>596</v>
      </c>
      <c r="G338" s="107" t="s">
        <v>379</v>
      </c>
      <c r="H338" s="44" t="s">
        <v>1241</v>
      </c>
      <c r="I338" s="44" t="s">
        <v>648</v>
      </c>
      <c r="J338" s="107" t="s">
        <v>1242</v>
      </c>
    </row>
    <row r="339" spans="1:10" ht="42.75" customHeight="1">
      <c r="A339" s="377"/>
      <c r="B339" s="377"/>
      <c r="C339" s="44" t="s">
        <v>587</v>
      </c>
      <c r="D339" s="44" t="s">
        <v>588</v>
      </c>
      <c r="E339" s="107" t="s">
        <v>1243</v>
      </c>
      <c r="F339" s="44" t="s">
        <v>596</v>
      </c>
      <c r="G339" s="107" t="s">
        <v>1244</v>
      </c>
      <c r="H339" s="44" t="s">
        <v>668</v>
      </c>
      <c r="I339" s="44" t="s">
        <v>593</v>
      </c>
      <c r="J339" s="107" t="s">
        <v>1245</v>
      </c>
    </row>
    <row r="340" spans="1:10" ht="42.75" customHeight="1">
      <c r="A340" s="377"/>
      <c r="B340" s="377"/>
      <c r="C340" s="44" t="s">
        <v>587</v>
      </c>
      <c r="D340" s="44" t="s">
        <v>607</v>
      </c>
      <c r="E340" s="107" t="s">
        <v>1246</v>
      </c>
      <c r="F340" s="44" t="s">
        <v>590</v>
      </c>
      <c r="G340" s="107" t="s">
        <v>1247</v>
      </c>
      <c r="H340" s="44" t="s">
        <v>668</v>
      </c>
      <c r="I340" s="44" t="s">
        <v>593</v>
      </c>
      <c r="J340" s="107" t="s">
        <v>1246</v>
      </c>
    </row>
    <row r="341" spans="1:10" ht="42.75" customHeight="1">
      <c r="A341" s="377"/>
      <c r="B341" s="377"/>
      <c r="C341" s="44" t="s">
        <v>587</v>
      </c>
      <c r="D341" s="44" t="s">
        <v>607</v>
      </c>
      <c r="E341" s="107" t="s">
        <v>612</v>
      </c>
      <c r="F341" s="44" t="s">
        <v>613</v>
      </c>
      <c r="G341" s="107" t="s">
        <v>38</v>
      </c>
      <c r="H341" s="44" t="s">
        <v>610</v>
      </c>
      <c r="I341" s="44" t="s">
        <v>593</v>
      </c>
      <c r="J341" s="107" t="s">
        <v>615</v>
      </c>
    </row>
    <row r="342" spans="1:10" ht="42.75" customHeight="1">
      <c r="A342" s="377"/>
      <c r="B342" s="377"/>
      <c r="C342" s="44" t="s">
        <v>587</v>
      </c>
      <c r="D342" s="44" t="s">
        <v>607</v>
      </c>
      <c r="E342" s="107" t="s">
        <v>608</v>
      </c>
      <c r="F342" s="44" t="s">
        <v>590</v>
      </c>
      <c r="G342" s="107" t="s">
        <v>631</v>
      </c>
      <c r="H342" s="44" t="s">
        <v>610</v>
      </c>
      <c r="I342" s="44" t="s">
        <v>593</v>
      </c>
      <c r="J342" s="107" t="s">
        <v>611</v>
      </c>
    </row>
    <row r="343" spans="1:10" ht="42.75" customHeight="1">
      <c r="A343" s="377"/>
      <c r="B343" s="377"/>
      <c r="C343" s="44" t="s">
        <v>587</v>
      </c>
      <c r="D343" s="44" t="s">
        <v>607</v>
      </c>
      <c r="E343" s="107" t="s">
        <v>619</v>
      </c>
      <c r="F343" s="44" t="s">
        <v>590</v>
      </c>
      <c r="G343" s="107" t="s">
        <v>631</v>
      </c>
      <c r="H343" s="44" t="s">
        <v>610</v>
      </c>
      <c r="I343" s="44" t="s">
        <v>593</v>
      </c>
      <c r="J343" s="107" t="s">
        <v>620</v>
      </c>
    </row>
    <row r="344" spans="1:10" ht="42.75" customHeight="1">
      <c r="A344" s="377"/>
      <c r="B344" s="377"/>
      <c r="C344" s="44" t="s">
        <v>587</v>
      </c>
      <c r="D344" s="44" t="s">
        <v>607</v>
      </c>
      <c r="E344" s="107" t="s">
        <v>621</v>
      </c>
      <c r="F344" s="44" t="s">
        <v>590</v>
      </c>
      <c r="G344" s="107" t="s">
        <v>617</v>
      </c>
      <c r="H344" s="44" t="s">
        <v>610</v>
      </c>
      <c r="I344" s="44" t="s">
        <v>593</v>
      </c>
      <c r="J344" s="107" t="s">
        <v>623</v>
      </c>
    </row>
    <row r="345" spans="1:10" ht="42.75" customHeight="1">
      <c r="A345" s="377"/>
      <c r="B345" s="377"/>
      <c r="C345" s="44" t="s">
        <v>587</v>
      </c>
      <c r="D345" s="44" t="s">
        <v>607</v>
      </c>
      <c r="E345" s="107" t="s">
        <v>616</v>
      </c>
      <c r="F345" s="44" t="s">
        <v>590</v>
      </c>
      <c r="G345" s="107" t="s">
        <v>617</v>
      </c>
      <c r="H345" s="44" t="s">
        <v>610</v>
      </c>
      <c r="I345" s="44" t="s">
        <v>593</v>
      </c>
      <c r="J345" s="107" t="s">
        <v>618</v>
      </c>
    </row>
    <row r="346" spans="1:10" ht="42.75" customHeight="1">
      <c r="A346" s="377"/>
      <c r="B346" s="377"/>
      <c r="C346" s="44" t="s">
        <v>587</v>
      </c>
      <c r="D346" s="44" t="s">
        <v>607</v>
      </c>
      <c r="E346" s="107" t="s">
        <v>626</v>
      </c>
      <c r="F346" s="44" t="s">
        <v>613</v>
      </c>
      <c r="G346" s="107" t="s">
        <v>531</v>
      </c>
      <c r="H346" s="44" t="s">
        <v>610</v>
      </c>
      <c r="I346" s="44" t="s">
        <v>593</v>
      </c>
      <c r="J346" s="107" t="s">
        <v>1248</v>
      </c>
    </row>
    <row r="347" spans="1:10" ht="42.75" customHeight="1">
      <c r="A347" s="377"/>
      <c r="B347" s="377"/>
      <c r="C347" s="44" t="s">
        <v>587</v>
      </c>
      <c r="D347" s="44" t="s">
        <v>607</v>
      </c>
      <c r="E347" s="107" t="s">
        <v>624</v>
      </c>
      <c r="F347" s="44" t="s">
        <v>590</v>
      </c>
      <c r="G347" s="107" t="s">
        <v>631</v>
      </c>
      <c r="H347" s="44" t="s">
        <v>610</v>
      </c>
      <c r="I347" s="44" t="s">
        <v>593</v>
      </c>
      <c r="J347" s="107" t="s">
        <v>625</v>
      </c>
    </row>
    <row r="348" spans="1:10" ht="42.75" customHeight="1">
      <c r="A348" s="377"/>
      <c r="B348" s="377"/>
      <c r="C348" s="44" t="s">
        <v>587</v>
      </c>
      <c r="D348" s="44" t="s">
        <v>607</v>
      </c>
      <c r="E348" s="107" t="s">
        <v>1224</v>
      </c>
      <c r="F348" s="44" t="s">
        <v>596</v>
      </c>
      <c r="G348" s="107" t="s">
        <v>1227</v>
      </c>
      <c r="H348" s="44" t="s">
        <v>1226</v>
      </c>
      <c r="I348" s="44" t="s">
        <v>648</v>
      </c>
      <c r="J348" s="107" t="s">
        <v>1249</v>
      </c>
    </row>
    <row r="349" spans="1:10" ht="42.75" customHeight="1">
      <c r="A349" s="377"/>
      <c r="B349" s="377"/>
      <c r="C349" s="44" t="s">
        <v>587</v>
      </c>
      <c r="D349" s="44" t="s">
        <v>629</v>
      </c>
      <c r="E349" s="107" t="s">
        <v>950</v>
      </c>
      <c r="F349" s="44" t="s">
        <v>596</v>
      </c>
      <c r="G349" s="107" t="s">
        <v>1250</v>
      </c>
      <c r="H349" s="44" t="s">
        <v>668</v>
      </c>
      <c r="I349" s="44" t="s">
        <v>593</v>
      </c>
      <c r="J349" s="107" t="s">
        <v>950</v>
      </c>
    </row>
    <row r="350" spans="1:10" ht="42.75" customHeight="1">
      <c r="A350" s="377"/>
      <c r="B350" s="377"/>
      <c r="C350" s="44" t="s">
        <v>587</v>
      </c>
      <c r="D350" s="44" t="s">
        <v>629</v>
      </c>
      <c r="E350" s="107" t="s">
        <v>952</v>
      </c>
      <c r="F350" s="44" t="s">
        <v>590</v>
      </c>
      <c r="G350" s="107" t="s">
        <v>1251</v>
      </c>
      <c r="H350" s="44" t="s">
        <v>668</v>
      </c>
      <c r="I350" s="44" t="s">
        <v>593</v>
      </c>
      <c r="J350" s="107" t="s">
        <v>952</v>
      </c>
    </row>
    <row r="351" spans="1:10" ht="42.75" customHeight="1">
      <c r="A351" s="377"/>
      <c r="B351" s="377"/>
      <c r="C351" s="44" t="s">
        <v>587</v>
      </c>
      <c r="D351" s="44" t="s">
        <v>629</v>
      </c>
      <c r="E351" s="107" t="s">
        <v>630</v>
      </c>
      <c r="F351" s="44" t="s">
        <v>590</v>
      </c>
      <c r="G351" s="107" t="s">
        <v>631</v>
      </c>
      <c r="H351" s="44" t="s">
        <v>610</v>
      </c>
      <c r="I351" s="44" t="s">
        <v>593</v>
      </c>
      <c r="J351" s="107" t="s">
        <v>632</v>
      </c>
    </row>
    <row r="352" spans="1:10" ht="42.75" customHeight="1">
      <c r="A352" s="377"/>
      <c r="B352" s="377"/>
      <c r="C352" s="44" t="s">
        <v>587</v>
      </c>
      <c r="D352" s="44" t="s">
        <v>629</v>
      </c>
      <c r="E352" s="107" t="s">
        <v>633</v>
      </c>
      <c r="F352" s="44" t="s">
        <v>590</v>
      </c>
      <c r="G352" s="107" t="s">
        <v>631</v>
      </c>
      <c r="H352" s="44" t="s">
        <v>610</v>
      </c>
      <c r="I352" s="44" t="s">
        <v>593</v>
      </c>
      <c r="J352" s="107" t="s">
        <v>634</v>
      </c>
    </row>
    <row r="353" spans="1:10" ht="42.75" customHeight="1">
      <c r="A353" s="377"/>
      <c r="B353" s="377"/>
      <c r="C353" s="44" t="s">
        <v>587</v>
      </c>
      <c r="D353" s="44" t="s">
        <v>629</v>
      </c>
      <c r="E353" s="107" t="s">
        <v>635</v>
      </c>
      <c r="F353" s="44" t="s">
        <v>590</v>
      </c>
      <c r="G353" s="107" t="s">
        <v>921</v>
      </c>
      <c r="H353" s="44" t="s">
        <v>610</v>
      </c>
      <c r="I353" s="44" t="s">
        <v>593</v>
      </c>
      <c r="J353" s="107" t="s">
        <v>637</v>
      </c>
    </row>
    <row r="354" spans="1:10" ht="42.75" customHeight="1">
      <c r="A354" s="377"/>
      <c r="B354" s="377"/>
      <c r="C354" s="44" t="s">
        <v>587</v>
      </c>
      <c r="D354" s="44" t="s">
        <v>638</v>
      </c>
      <c r="E354" s="107" t="s">
        <v>1252</v>
      </c>
      <c r="F354" s="44" t="s">
        <v>596</v>
      </c>
      <c r="G354" s="107" t="s">
        <v>1253</v>
      </c>
      <c r="H354" s="44" t="s">
        <v>641</v>
      </c>
      <c r="I354" s="44" t="s">
        <v>593</v>
      </c>
      <c r="J354" s="107" t="s">
        <v>1252</v>
      </c>
    </row>
    <row r="355" spans="1:10" ht="42.75" customHeight="1">
      <c r="A355" s="377"/>
      <c r="B355" s="377"/>
      <c r="C355" s="44" t="s">
        <v>587</v>
      </c>
      <c r="D355" s="44" t="s">
        <v>638</v>
      </c>
      <c r="E355" s="107" t="s">
        <v>639</v>
      </c>
      <c r="F355" s="44" t="s">
        <v>596</v>
      </c>
      <c r="G355" s="107" t="s">
        <v>1254</v>
      </c>
      <c r="H355" s="44" t="s">
        <v>641</v>
      </c>
      <c r="I355" s="44" t="s">
        <v>593</v>
      </c>
      <c r="J355" s="107" t="s">
        <v>642</v>
      </c>
    </row>
    <row r="356" spans="1:10" ht="42.75" customHeight="1">
      <c r="A356" s="377"/>
      <c r="B356" s="377"/>
      <c r="C356" s="44" t="s">
        <v>587</v>
      </c>
      <c r="D356" s="44" t="s">
        <v>638</v>
      </c>
      <c r="E356" s="107" t="s">
        <v>643</v>
      </c>
      <c r="F356" s="44" t="s">
        <v>613</v>
      </c>
      <c r="G356" s="107" t="s">
        <v>531</v>
      </c>
      <c r="H356" s="44" t="s">
        <v>610</v>
      </c>
      <c r="I356" s="44" t="s">
        <v>593</v>
      </c>
      <c r="J356" s="107" t="s">
        <v>644</v>
      </c>
    </row>
    <row r="357" spans="1:10" ht="42.75" customHeight="1">
      <c r="A357" s="377"/>
      <c r="B357" s="377"/>
      <c r="C357" s="44" t="s">
        <v>587</v>
      </c>
      <c r="D357" s="44" t="s">
        <v>638</v>
      </c>
      <c r="E357" s="107" t="s">
        <v>1255</v>
      </c>
      <c r="F357" s="44" t="s">
        <v>596</v>
      </c>
      <c r="G357" s="107" t="s">
        <v>1256</v>
      </c>
      <c r="H357" s="44" t="s">
        <v>752</v>
      </c>
      <c r="I357" s="44" t="s">
        <v>648</v>
      </c>
      <c r="J357" s="107" t="s">
        <v>1249</v>
      </c>
    </row>
    <row r="358" spans="1:10" ht="42.75" customHeight="1">
      <c r="A358" s="377"/>
      <c r="B358" s="377"/>
      <c r="C358" s="44" t="s">
        <v>645</v>
      </c>
      <c r="D358" s="44" t="s">
        <v>770</v>
      </c>
      <c r="E358" s="107" t="s">
        <v>961</v>
      </c>
      <c r="F358" s="44" t="s">
        <v>596</v>
      </c>
      <c r="G358" s="107" t="s">
        <v>1257</v>
      </c>
      <c r="H358" s="44" t="s">
        <v>610</v>
      </c>
      <c r="I358" s="44" t="s">
        <v>648</v>
      </c>
      <c r="J358" s="107" t="s">
        <v>961</v>
      </c>
    </row>
    <row r="359" spans="1:10" ht="42.75" customHeight="1">
      <c r="A359" s="377"/>
      <c r="B359" s="377"/>
      <c r="C359" s="44" t="s">
        <v>645</v>
      </c>
      <c r="D359" s="44" t="s">
        <v>646</v>
      </c>
      <c r="E359" s="107" t="s">
        <v>971</v>
      </c>
      <c r="F359" s="44" t="s">
        <v>596</v>
      </c>
      <c r="G359" s="107" t="s">
        <v>1258</v>
      </c>
      <c r="H359" s="44" t="s">
        <v>610</v>
      </c>
      <c r="I359" s="44" t="s">
        <v>648</v>
      </c>
      <c r="J359" s="107" t="s">
        <v>1259</v>
      </c>
    </row>
    <row r="360" spans="1:10" ht="42.75" customHeight="1">
      <c r="A360" s="377"/>
      <c r="B360" s="377"/>
      <c r="C360" s="44" t="s">
        <v>645</v>
      </c>
      <c r="D360" s="44" t="s">
        <v>646</v>
      </c>
      <c r="E360" s="107" t="s">
        <v>1260</v>
      </c>
      <c r="F360" s="44" t="s">
        <v>596</v>
      </c>
      <c r="G360" s="107" t="s">
        <v>1261</v>
      </c>
      <c r="H360" s="44" t="s">
        <v>610</v>
      </c>
      <c r="I360" s="44" t="s">
        <v>648</v>
      </c>
      <c r="J360" s="107" t="s">
        <v>1260</v>
      </c>
    </row>
    <row r="361" spans="1:10" ht="42.75" customHeight="1">
      <c r="A361" s="377"/>
      <c r="B361" s="377"/>
      <c r="C361" s="44" t="s">
        <v>645</v>
      </c>
      <c r="D361" s="44" t="s">
        <v>646</v>
      </c>
      <c r="E361" s="107" t="s">
        <v>647</v>
      </c>
      <c r="F361" s="44" t="s">
        <v>596</v>
      </c>
      <c r="G361" s="107" t="s">
        <v>617</v>
      </c>
      <c r="H361" s="44" t="s">
        <v>610</v>
      </c>
      <c r="I361" s="44" t="s">
        <v>648</v>
      </c>
      <c r="J361" s="107" t="s">
        <v>649</v>
      </c>
    </row>
    <row r="362" spans="1:10" ht="42.75" customHeight="1">
      <c r="A362" s="377"/>
      <c r="B362" s="377"/>
      <c r="C362" s="44" t="s">
        <v>645</v>
      </c>
      <c r="D362" s="44" t="s">
        <v>646</v>
      </c>
      <c r="E362" s="107" t="s">
        <v>650</v>
      </c>
      <c r="F362" s="44" t="s">
        <v>596</v>
      </c>
      <c r="G362" s="107" t="s">
        <v>651</v>
      </c>
      <c r="H362" s="44" t="s">
        <v>610</v>
      </c>
      <c r="I362" s="44" t="s">
        <v>648</v>
      </c>
      <c r="J362" s="107" t="s">
        <v>652</v>
      </c>
    </row>
    <row r="363" spans="1:10" ht="42.75" customHeight="1">
      <c r="A363" s="377"/>
      <c r="B363" s="377"/>
      <c r="C363" s="44" t="s">
        <v>645</v>
      </c>
      <c r="D363" s="44" t="s">
        <v>646</v>
      </c>
      <c r="E363" s="107" t="s">
        <v>653</v>
      </c>
      <c r="F363" s="44" t="s">
        <v>596</v>
      </c>
      <c r="G363" s="107" t="s">
        <v>651</v>
      </c>
      <c r="H363" s="44" t="s">
        <v>610</v>
      </c>
      <c r="I363" s="44" t="s">
        <v>648</v>
      </c>
      <c r="J363" s="107" t="s">
        <v>654</v>
      </c>
    </row>
    <row r="364" spans="1:10" ht="42.75" customHeight="1">
      <c r="A364" s="377"/>
      <c r="B364" s="377"/>
      <c r="C364" s="44" t="s">
        <v>645</v>
      </c>
      <c r="D364" s="44" t="s">
        <v>699</v>
      </c>
      <c r="E364" s="107" t="s">
        <v>971</v>
      </c>
      <c r="F364" s="44" t="s">
        <v>596</v>
      </c>
      <c r="G364" s="107" t="s">
        <v>1261</v>
      </c>
      <c r="H364" s="44" t="s">
        <v>610</v>
      </c>
      <c r="I364" s="44" t="s">
        <v>648</v>
      </c>
      <c r="J364" s="107" t="s">
        <v>971</v>
      </c>
    </row>
    <row r="365" spans="1:10" ht="42.75" customHeight="1">
      <c r="A365" s="377"/>
      <c r="B365" s="377"/>
      <c r="C365" s="44" t="s">
        <v>645</v>
      </c>
      <c r="D365" s="44" t="s">
        <v>655</v>
      </c>
      <c r="E365" s="107" t="s">
        <v>971</v>
      </c>
      <c r="F365" s="44" t="s">
        <v>596</v>
      </c>
      <c r="G365" s="107" t="s">
        <v>1262</v>
      </c>
      <c r="H365" s="44" t="s">
        <v>610</v>
      </c>
      <c r="I365" s="44" t="s">
        <v>648</v>
      </c>
      <c r="J365" s="107" t="s">
        <v>1259</v>
      </c>
    </row>
    <row r="366" spans="1:10" ht="42.75" customHeight="1">
      <c r="A366" s="377"/>
      <c r="B366" s="377"/>
      <c r="C366" s="44" t="s">
        <v>645</v>
      </c>
      <c r="D366" s="44" t="s">
        <v>655</v>
      </c>
      <c r="E366" s="107" t="s">
        <v>656</v>
      </c>
      <c r="F366" s="44" t="s">
        <v>590</v>
      </c>
      <c r="G366" s="107" t="s">
        <v>617</v>
      </c>
      <c r="H366" s="44" t="s">
        <v>610</v>
      </c>
      <c r="I366" s="44" t="s">
        <v>648</v>
      </c>
      <c r="J366" s="107" t="s">
        <v>657</v>
      </c>
    </row>
    <row r="367" spans="1:10" ht="42.75" customHeight="1">
      <c r="A367" s="377"/>
      <c r="B367" s="377"/>
      <c r="C367" s="44" t="s">
        <v>645</v>
      </c>
      <c r="D367" s="44" t="s">
        <v>655</v>
      </c>
      <c r="E367" s="107" t="s">
        <v>658</v>
      </c>
      <c r="F367" s="44" t="s">
        <v>590</v>
      </c>
      <c r="G367" s="107" t="s">
        <v>379</v>
      </c>
      <c r="H367" s="44" t="s">
        <v>660</v>
      </c>
      <c r="I367" s="44" t="s">
        <v>593</v>
      </c>
      <c r="J367" s="107" t="s">
        <v>661</v>
      </c>
    </row>
    <row r="368" spans="1:10" ht="42.75" customHeight="1">
      <c r="A368" s="377"/>
      <c r="B368" s="377"/>
      <c r="C368" s="44" t="s">
        <v>662</v>
      </c>
      <c r="D368" s="44" t="s">
        <v>663</v>
      </c>
      <c r="E368" s="107" t="s">
        <v>664</v>
      </c>
      <c r="F368" s="44" t="s">
        <v>596</v>
      </c>
      <c r="G368" s="107" t="s">
        <v>631</v>
      </c>
      <c r="H368" s="44" t="s">
        <v>610</v>
      </c>
      <c r="I368" s="44" t="s">
        <v>648</v>
      </c>
      <c r="J368" s="107" t="s">
        <v>665</v>
      </c>
    </row>
    <row r="369" spans="1:10" ht="42.75" customHeight="1">
      <c r="A369" s="377"/>
      <c r="B369" s="377"/>
      <c r="C369" s="44" t="s">
        <v>662</v>
      </c>
      <c r="D369" s="44" t="s">
        <v>663</v>
      </c>
      <c r="E369" s="107" t="s">
        <v>666</v>
      </c>
      <c r="F369" s="44" t="s">
        <v>613</v>
      </c>
      <c r="G369" s="107" t="s">
        <v>1177</v>
      </c>
      <c r="H369" s="44" t="s">
        <v>668</v>
      </c>
      <c r="I369" s="44" t="s">
        <v>593</v>
      </c>
      <c r="J369" s="107" t="s">
        <v>669</v>
      </c>
    </row>
    <row r="370" spans="1:10" ht="42.75" customHeight="1">
      <c r="A370" s="377"/>
      <c r="B370" s="377"/>
      <c r="C370" s="44" t="s">
        <v>662</v>
      </c>
      <c r="D370" s="44" t="s">
        <v>663</v>
      </c>
      <c r="E370" s="107" t="s">
        <v>972</v>
      </c>
      <c r="F370" s="44" t="s">
        <v>590</v>
      </c>
      <c r="G370" s="107" t="s">
        <v>1263</v>
      </c>
      <c r="H370" s="44" t="s">
        <v>610</v>
      </c>
      <c r="I370" s="44" t="s">
        <v>593</v>
      </c>
      <c r="J370" s="107" t="s">
        <v>974</v>
      </c>
    </row>
    <row r="371" spans="1:10" ht="42.75" customHeight="1">
      <c r="A371" s="377"/>
      <c r="B371" s="377"/>
      <c r="C371" s="44" t="s">
        <v>662</v>
      </c>
      <c r="D371" s="44" t="s">
        <v>663</v>
      </c>
      <c r="E371" s="107" t="s">
        <v>975</v>
      </c>
      <c r="F371" s="44" t="s">
        <v>590</v>
      </c>
      <c r="G371" s="107" t="s">
        <v>1264</v>
      </c>
      <c r="H371" s="44" t="s">
        <v>610</v>
      </c>
      <c r="I371" s="44" t="s">
        <v>593</v>
      </c>
      <c r="J371" s="107" t="s">
        <v>975</v>
      </c>
    </row>
    <row r="372" spans="1:10" ht="42.75" customHeight="1">
      <c r="A372" s="378"/>
      <c r="B372" s="378"/>
      <c r="C372" s="44" t="s">
        <v>662</v>
      </c>
      <c r="D372" s="44" t="s">
        <v>663</v>
      </c>
      <c r="E372" s="107" t="s">
        <v>977</v>
      </c>
      <c r="F372" s="44" t="s">
        <v>590</v>
      </c>
      <c r="G372" s="107" t="s">
        <v>1265</v>
      </c>
      <c r="H372" s="44" t="s">
        <v>610</v>
      </c>
      <c r="I372" s="44" t="s">
        <v>593</v>
      </c>
      <c r="J372" s="107" t="s">
        <v>1266</v>
      </c>
    </row>
    <row r="373" spans="1:10" ht="42.75" customHeight="1">
      <c r="A373" s="376" t="s">
        <v>1267</v>
      </c>
      <c r="B373" s="376" t="s">
        <v>1268</v>
      </c>
      <c r="C373" s="44" t="s">
        <v>587</v>
      </c>
      <c r="D373" s="44" t="s">
        <v>588</v>
      </c>
      <c r="E373" s="107" t="s">
        <v>1269</v>
      </c>
      <c r="F373" s="44" t="s">
        <v>596</v>
      </c>
      <c r="G373" s="107" t="s">
        <v>1270</v>
      </c>
      <c r="H373" s="44" t="s">
        <v>839</v>
      </c>
      <c r="I373" s="44" t="s">
        <v>593</v>
      </c>
      <c r="J373" s="107" t="s">
        <v>1270</v>
      </c>
    </row>
    <row r="374" spans="1:10" ht="42.75" customHeight="1">
      <c r="A374" s="377"/>
      <c r="B374" s="377"/>
      <c r="C374" s="44" t="s">
        <v>587</v>
      </c>
      <c r="D374" s="44" t="s">
        <v>607</v>
      </c>
      <c r="E374" s="107" t="s">
        <v>1271</v>
      </c>
      <c r="F374" s="44" t="s">
        <v>596</v>
      </c>
      <c r="G374" s="107" t="s">
        <v>1272</v>
      </c>
      <c r="H374" s="44" t="s">
        <v>610</v>
      </c>
      <c r="I374" s="44" t="s">
        <v>593</v>
      </c>
      <c r="J374" s="107" t="s">
        <v>1272</v>
      </c>
    </row>
    <row r="375" spans="1:10" ht="42.75" customHeight="1">
      <c r="A375" s="377"/>
      <c r="B375" s="377"/>
      <c r="C375" s="44" t="s">
        <v>587</v>
      </c>
      <c r="D375" s="44" t="s">
        <v>629</v>
      </c>
      <c r="E375" s="107" t="s">
        <v>1273</v>
      </c>
      <c r="F375" s="44" t="s">
        <v>596</v>
      </c>
      <c r="G375" s="107" t="s">
        <v>1274</v>
      </c>
      <c r="H375" s="44" t="s">
        <v>610</v>
      </c>
      <c r="I375" s="44" t="s">
        <v>593</v>
      </c>
      <c r="J375" s="107" t="s">
        <v>1274</v>
      </c>
    </row>
    <row r="376" spans="1:10" ht="42.75" customHeight="1">
      <c r="A376" s="377"/>
      <c r="B376" s="377"/>
      <c r="C376" s="44" t="s">
        <v>587</v>
      </c>
      <c r="D376" s="44" t="s">
        <v>638</v>
      </c>
      <c r="E376" s="107" t="s">
        <v>1275</v>
      </c>
      <c r="F376" s="44" t="s">
        <v>596</v>
      </c>
      <c r="G376" s="107" t="s">
        <v>1276</v>
      </c>
      <c r="H376" s="44" t="s">
        <v>641</v>
      </c>
      <c r="I376" s="44" t="s">
        <v>593</v>
      </c>
      <c r="J376" s="107" t="s">
        <v>1276</v>
      </c>
    </row>
    <row r="377" spans="1:10" ht="42.75" customHeight="1">
      <c r="A377" s="377"/>
      <c r="B377" s="377"/>
      <c r="C377" s="44" t="s">
        <v>645</v>
      </c>
      <c r="D377" s="44" t="s">
        <v>646</v>
      </c>
      <c r="E377" s="107" t="s">
        <v>1277</v>
      </c>
      <c r="F377" s="44" t="s">
        <v>596</v>
      </c>
      <c r="G377" s="107" t="s">
        <v>1278</v>
      </c>
      <c r="H377" s="44" t="s">
        <v>610</v>
      </c>
      <c r="I377" s="44" t="s">
        <v>593</v>
      </c>
      <c r="J377" s="107" t="s">
        <v>1278</v>
      </c>
    </row>
    <row r="378" spans="1:10" ht="42.75" customHeight="1">
      <c r="A378" s="377"/>
      <c r="B378" s="377"/>
      <c r="C378" s="44" t="s">
        <v>645</v>
      </c>
      <c r="D378" s="44" t="s">
        <v>699</v>
      </c>
      <c r="E378" s="107" t="s">
        <v>1279</v>
      </c>
      <c r="F378" s="44" t="s">
        <v>596</v>
      </c>
      <c r="G378" s="107" t="s">
        <v>1280</v>
      </c>
      <c r="H378" s="44" t="s">
        <v>610</v>
      </c>
      <c r="I378" s="44" t="s">
        <v>593</v>
      </c>
      <c r="J378" s="107" t="s">
        <v>1280</v>
      </c>
    </row>
    <row r="379" spans="1:10" ht="42.75" customHeight="1">
      <c r="A379" s="377"/>
      <c r="B379" s="377"/>
      <c r="C379" s="44" t="s">
        <v>645</v>
      </c>
      <c r="D379" s="44" t="s">
        <v>655</v>
      </c>
      <c r="E379" s="107" t="s">
        <v>1088</v>
      </c>
      <c r="F379" s="44" t="s">
        <v>596</v>
      </c>
      <c r="G379" s="107" t="s">
        <v>1281</v>
      </c>
      <c r="H379" s="44" t="s">
        <v>610</v>
      </c>
      <c r="I379" s="44" t="s">
        <v>593</v>
      </c>
      <c r="J379" s="107" t="s">
        <v>1281</v>
      </c>
    </row>
    <row r="380" spans="1:10" ht="42.75" customHeight="1">
      <c r="A380" s="378"/>
      <c r="B380" s="378"/>
      <c r="C380" s="44" t="s">
        <v>662</v>
      </c>
      <c r="D380" s="44" t="s">
        <v>663</v>
      </c>
      <c r="E380" s="107" t="s">
        <v>917</v>
      </c>
      <c r="F380" s="44" t="s">
        <v>596</v>
      </c>
      <c r="G380" s="107" t="s">
        <v>741</v>
      </c>
      <c r="H380" s="44" t="s">
        <v>610</v>
      </c>
      <c r="I380" s="44" t="s">
        <v>593</v>
      </c>
      <c r="J380" s="107" t="s">
        <v>741</v>
      </c>
    </row>
    <row r="381" spans="1:10" ht="42.75" customHeight="1">
      <c r="A381" s="376" t="s">
        <v>1282</v>
      </c>
      <c r="B381" s="376" t="s">
        <v>1283</v>
      </c>
      <c r="C381" s="44" t="s">
        <v>587</v>
      </c>
      <c r="D381" s="44" t="s">
        <v>588</v>
      </c>
      <c r="E381" s="107" t="s">
        <v>1284</v>
      </c>
      <c r="F381" s="44" t="s">
        <v>596</v>
      </c>
      <c r="G381" s="107" t="s">
        <v>1285</v>
      </c>
      <c r="H381" s="44" t="s">
        <v>1241</v>
      </c>
      <c r="I381" s="44" t="s">
        <v>648</v>
      </c>
      <c r="J381" s="107" t="s">
        <v>1285</v>
      </c>
    </row>
    <row r="382" spans="1:10" ht="42.75" customHeight="1">
      <c r="A382" s="377"/>
      <c r="B382" s="377"/>
      <c r="C382" s="44" t="s">
        <v>587</v>
      </c>
      <c r="D382" s="44" t="s">
        <v>607</v>
      </c>
      <c r="E382" s="107" t="s">
        <v>1286</v>
      </c>
      <c r="F382" s="44" t="s">
        <v>596</v>
      </c>
      <c r="G382" s="107" t="s">
        <v>1287</v>
      </c>
      <c r="H382" s="44" t="s">
        <v>1226</v>
      </c>
      <c r="I382" s="44" t="s">
        <v>593</v>
      </c>
      <c r="J382" s="107" t="s">
        <v>1288</v>
      </c>
    </row>
    <row r="383" spans="1:10" ht="42.75" customHeight="1">
      <c r="A383" s="377"/>
      <c r="B383" s="377"/>
      <c r="C383" s="44" t="s">
        <v>587</v>
      </c>
      <c r="D383" s="44" t="s">
        <v>629</v>
      </c>
      <c r="E383" s="107" t="s">
        <v>787</v>
      </c>
      <c r="F383" s="44" t="s">
        <v>590</v>
      </c>
      <c r="G383" s="107" t="s">
        <v>1289</v>
      </c>
      <c r="H383" s="44" t="s">
        <v>660</v>
      </c>
      <c r="I383" s="44" t="s">
        <v>593</v>
      </c>
      <c r="J383" s="107" t="s">
        <v>1289</v>
      </c>
    </row>
    <row r="384" spans="1:10" ht="42.75" customHeight="1">
      <c r="A384" s="377"/>
      <c r="B384" s="377"/>
      <c r="C384" s="44" t="s">
        <v>645</v>
      </c>
      <c r="D384" s="44" t="s">
        <v>646</v>
      </c>
      <c r="E384" s="107" t="s">
        <v>655</v>
      </c>
      <c r="F384" s="44" t="s">
        <v>590</v>
      </c>
      <c r="G384" s="107" t="s">
        <v>1290</v>
      </c>
      <c r="H384" s="44" t="s">
        <v>1226</v>
      </c>
      <c r="I384" s="44" t="s">
        <v>593</v>
      </c>
      <c r="J384" s="107" t="s">
        <v>1287</v>
      </c>
    </row>
    <row r="385" spans="1:10" ht="42.75" customHeight="1">
      <c r="A385" s="378"/>
      <c r="B385" s="378"/>
      <c r="C385" s="44" t="s">
        <v>662</v>
      </c>
      <c r="D385" s="44" t="s">
        <v>663</v>
      </c>
      <c r="E385" s="107" t="s">
        <v>1291</v>
      </c>
      <c r="F385" s="44" t="s">
        <v>590</v>
      </c>
      <c r="G385" s="107" t="s">
        <v>622</v>
      </c>
      <c r="H385" s="44" t="s">
        <v>610</v>
      </c>
      <c r="I385" s="44" t="s">
        <v>593</v>
      </c>
      <c r="J385" s="107" t="s">
        <v>1292</v>
      </c>
    </row>
    <row r="386" spans="1:10" ht="42.75" customHeight="1">
      <c r="A386" s="376" t="s">
        <v>1293</v>
      </c>
      <c r="B386" s="376" t="s">
        <v>1294</v>
      </c>
      <c r="C386" s="44" t="s">
        <v>587</v>
      </c>
      <c r="D386" s="44" t="s">
        <v>588</v>
      </c>
      <c r="E386" s="107" t="s">
        <v>1295</v>
      </c>
      <c r="F386" s="44" t="s">
        <v>596</v>
      </c>
      <c r="G386" s="107" t="s">
        <v>1296</v>
      </c>
      <c r="H386" s="44" t="s">
        <v>668</v>
      </c>
      <c r="I386" s="44" t="s">
        <v>593</v>
      </c>
      <c r="J386" s="107" t="s">
        <v>1297</v>
      </c>
    </row>
    <row r="387" spans="1:10" ht="42.75" customHeight="1">
      <c r="A387" s="377"/>
      <c r="B387" s="377"/>
      <c r="C387" s="44" t="s">
        <v>587</v>
      </c>
      <c r="D387" s="44" t="s">
        <v>607</v>
      </c>
      <c r="E387" s="107" t="s">
        <v>1298</v>
      </c>
      <c r="F387" s="44" t="s">
        <v>596</v>
      </c>
      <c r="G387" s="107" t="s">
        <v>1299</v>
      </c>
      <c r="H387" s="44" t="s">
        <v>610</v>
      </c>
      <c r="I387" s="44" t="s">
        <v>593</v>
      </c>
      <c r="J387" s="107" t="s">
        <v>1300</v>
      </c>
    </row>
    <row r="388" spans="1:10" ht="42.75" customHeight="1">
      <c r="A388" s="377"/>
      <c r="B388" s="377"/>
      <c r="C388" s="44" t="s">
        <v>587</v>
      </c>
      <c r="D388" s="44" t="s">
        <v>629</v>
      </c>
      <c r="E388" s="107" t="s">
        <v>1301</v>
      </c>
      <c r="F388" s="44" t="s">
        <v>596</v>
      </c>
      <c r="G388" s="107" t="s">
        <v>1302</v>
      </c>
      <c r="H388" s="44" t="s">
        <v>668</v>
      </c>
      <c r="I388" s="44" t="s">
        <v>593</v>
      </c>
      <c r="J388" s="107" t="s">
        <v>1301</v>
      </c>
    </row>
    <row r="389" spans="1:10" ht="42.75" customHeight="1">
      <c r="A389" s="377"/>
      <c r="B389" s="377"/>
      <c r="C389" s="44" t="s">
        <v>587</v>
      </c>
      <c r="D389" s="44" t="s">
        <v>638</v>
      </c>
      <c r="E389" s="107" t="s">
        <v>1303</v>
      </c>
      <c r="F389" s="44" t="s">
        <v>596</v>
      </c>
      <c r="G389" s="107" t="s">
        <v>1304</v>
      </c>
      <c r="H389" s="44" t="s">
        <v>641</v>
      </c>
      <c r="I389" s="44" t="s">
        <v>593</v>
      </c>
      <c r="J389" s="107" t="s">
        <v>1305</v>
      </c>
    </row>
    <row r="390" spans="1:10" ht="42.75" customHeight="1">
      <c r="A390" s="377"/>
      <c r="B390" s="377"/>
      <c r="C390" s="44" t="s">
        <v>645</v>
      </c>
      <c r="D390" s="44" t="s">
        <v>770</v>
      </c>
      <c r="E390" s="107" t="s">
        <v>1303</v>
      </c>
      <c r="F390" s="44" t="s">
        <v>590</v>
      </c>
      <c r="G390" s="107" t="s">
        <v>1306</v>
      </c>
      <c r="H390" s="44" t="s">
        <v>610</v>
      </c>
      <c r="I390" s="44" t="s">
        <v>593</v>
      </c>
      <c r="J390" s="107" t="s">
        <v>1307</v>
      </c>
    </row>
    <row r="391" spans="1:10" ht="42.75" customHeight="1">
      <c r="A391" s="377"/>
      <c r="B391" s="377"/>
      <c r="C391" s="44" t="s">
        <v>645</v>
      </c>
      <c r="D391" s="44" t="s">
        <v>646</v>
      </c>
      <c r="E391" s="107" t="s">
        <v>1308</v>
      </c>
      <c r="F391" s="44" t="s">
        <v>590</v>
      </c>
      <c r="G391" s="107" t="s">
        <v>1309</v>
      </c>
      <c r="H391" s="44" t="s">
        <v>610</v>
      </c>
      <c r="I391" s="44" t="s">
        <v>593</v>
      </c>
      <c r="J391" s="107" t="s">
        <v>1309</v>
      </c>
    </row>
    <row r="392" spans="1:10" ht="42.75" customHeight="1">
      <c r="A392" s="377"/>
      <c r="B392" s="377"/>
      <c r="C392" s="44" t="s">
        <v>645</v>
      </c>
      <c r="D392" s="44" t="s">
        <v>699</v>
      </c>
      <c r="E392" s="107" t="s">
        <v>1310</v>
      </c>
      <c r="F392" s="44" t="s">
        <v>590</v>
      </c>
      <c r="G392" s="107" t="s">
        <v>1311</v>
      </c>
      <c r="H392" s="44" t="s">
        <v>641</v>
      </c>
      <c r="I392" s="44" t="s">
        <v>593</v>
      </c>
      <c r="J392" s="107" t="s">
        <v>1311</v>
      </c>
    </row>
    <row r="393" spans="1:10" ht="42.75" customHeight="1">
      <c r="A393" s="377"/>
      <c r="B393" s="377"/>
      <c r="C393" s="44" t="s">
        <v>645</v>
      </c>
      <c r="D393" s="44" t="s">
        <v>655</v>
      </c>
      <c r="E393" s="107" t="s">
        <v>1310</v>
      </c>
      <c r="F393" s="44" t="s">
        <v>590</v>
      </c>
      <c r="G393" s="107" t="s">
        <v>1312</v>
      </c>
      <c r="H393" s="44" t="s">
        <v>641</v>
      </c>
      <c r="I393" s="44" t="s">
        <v>593</v>
      </c>
      <c r="J393" s="107" t="s">
        <v>1312</v>
      </c>
    </row>
    <row r="394" spans="1:10" ht="42.75" customHeight="1">
      <c r="A394" s="377"/>
      <c r="B394" s="377"/>
      <c r="C394" s="44" t="s">
        <v>662</v>
      </c>
      <c r="D394" s="44" t="s">
        <v>663</v>
      </c>
      <c r="E394" s="107" t="s">
        <v>972</v>
      </c>
      <c r="F394" s="44" t="s">
        <v>590</v>
      </c>
      <c r="G394" s="107" t="s">
        <v>1313</v>
      </c>
      <c r="H394" s="44" t="s">
        <v>610</v>
      </c>
      <c r="I394" s="44" t="s">
        <v>593</v>
      </c>
      <c r="J394" s="107" t="s">
        <v>1314</v>
      </c>
    </row>
    <row r="395" spans="1:10" ht="42.75" customHeight="1">
      <c r="A395" s="377"/>
      <c r="B395" s="377"/>
      <c r="C395" s="44" t="s">
        <v>662</v>
      </c>
      <c r="D395" s="44" t="s">
        <v>663</v>
      </c>
      <c r="E395" s="107" t="s">
        <v>975</v>
      </c>
      <c r="F395" s="44" t="s">
        <v>590</v>
      </c>
      <c r="G395" s="107" t="s">
        <v>1315</v>
      </c>
      <c r="H395" s="44" t="s">
        <v>610</v>
      </c>
      <c r="I395" s="44" t="s">
        <v>593</v>
      </c>
      <c r="J395" s="107" t="s">
        <v>975</v>
      </c>
    </row>
    <row r="396" spans="1:10" ht="42.75" customHeight="1">
      <c r="A396" s="378"/>
      <c r="B396" s="378"/>
      <c r="C396" s="44" t="s">
        <v>662</v>
      </c>
      <c r="D396" s="44" t="s">
        <v>663</v>
      </c>
      <c r="E396" s="107" t="s">
        <v>977</v>
      </c>
      <c r="F396" s="44" t="s">
        <v>590</v>
      </c>
      <c r="G396" s="107" t="s">
        <v>1316</v>
      </c>
      <c r="H396" s="44" t="s">
        <v>610</v>
      </c>
      <c r="I396" s="44" t="s">
        <v>593</v>
      </c>
      <c r="J396" s="107" t="s">
        <v>977</v>
      </c>
    </row>
    <row r="397" spans="1:10" ht="42.75" customHeight="1">
      <c r="A397" s="376" t="s">
        <v>1317</v>
      </c>
      <c r="B397" s="376" t="s">
        <v>1318</v>
      </c>
      <c r="C397" s="44" t="s">
        <v>587</v>
      </c>
      <c r="D397" s="44" t="s">
        <v>588</v>
      </c>
      <c r="E397" s="107" t="s">
        <v>1319</v>
      </c>
      <c r="F397" s="44" t="s">
        <v>590</v>
      </c>
      <c r="G397" s="107" t="s">
        <v>1320</v>
      </c>
      <c r="H397" s="44" t="s">
        <v>1321</v>
      </c>
      <c r="I397" s="44" t="s">
        <v>593</v>
      </c>
      <c r="J397" s="107" t="s">
        <v>1322</v>
      </c>
    </row>
    <row r="398" spans="1:10" ht="42.75" customHeight="1">
      <c r="A398" s="377"/>
      <c r="B398" s="377"/>
      <c r="C398" s="44" t="s">
        <v>587</v>
      </c>
      <c r="D398" s="44" t="s">
        <v>607</v>
      </c>
      <c r="E398" s="107" t="s">
        <v>616</v>
      </c>
      <c r="F398" s="44" t="s">
        <v>590</v>
      </c>
      <c r="G398" s="107" t="s">
        <v>636</v>
      </c>
      <c r="H398" s="44" t="s">
        <v>610</v>
      </c>
      <c r="I398" s="44" t="s">
        <v>593</v>
      </c>
      <c r="J398" s="107" t="s">
        <v>618</v>
      </c>
    </row>
    <row r="399" spans="1:10" ht="42.75" customHeight="1">
      <c r="A399" s="377"/>
      <c r="B399" s="377"/>
      <c r="C399" s="44" t="s">
        <v>587</v>
      </c>
      <c r="D399" s="44" t="s">
        <v>629</v>
      </c>
      <c r="E399" s="107" t="s">
        <v>630</v>
      </c>
      <c r="F399" s="44" t="s">
        <v>590</v>
      </c>
      <c r="G399" s="107" t="s">
        <v>636</v>
      </c>
      <c r="H399" s="44" t="s">
        <v>610</v>
      </c>
      <c r="I399" s="44" t="s">
        <v>593</v>
      </c>
      <c r="J399" s="107" t="s">
        <v>632</v>
      </c>
    </row>
    <row r="400" spans="1:10" ht="42.75" customHeight="1">
      <c r="A400" s="377"/>
      <c r="B400" s="377"/>
      <c r="C400" s="44" t="s">
        <v>587</v>
      </c>
      <c r="D400" s="44" t="s">
        <v>629</v>
      </c>
      <c r="E400" s="107" t="s">
        <v>1323</v>
      </c>
      <c r="F400" s="44" t="s">
        <v>590</v>
      </c>
      <c r="G400" s="107" t="s">
        <v>636</v>
      </c>
      <c r="H400" s="44" t="s">
        <v>610</v>
      </c>
      <c r="I400" s="44" t="s">
        <v>593</v>
      </c>
      <c r="J400" s="107" t="s">
        <v>1324</v>
      </c>
    </row>
    <row r="401" spans="1:10" ht="42.75" customHeight="1">
      <c r="A401" s="377"/>
      <c r="B401" s="377"/>
      <c r="C401" s="44" t="s">
        <v>587</v>
      </c>
      <c r="D401" s="44" t="s">
        <v>638</v>
      </c>
      <c r="E401" s="107" t="s">
        <v>639</v>
      </c>
      <c r="F401" s="44" t="s">
        <v>596</v>
      </c>
      <c r="G401" s="107" t="s">
        <v>1325</v>
      </c>
      <c r="H401" s="44" t="s">
        <v>641</v>
      </c>
      <c r="I401" s="44" t="s">
        <v>593</v>
      </c>
      <c r="J401" s="107" t="s">
        <v>1326</v>
      </c>
    </row>
    <row r="402" spans="1:10" ht="42.75" customHeight="1">
      <c r="A402" s="377"/>
      <c r="B402" s="377"/>
      <c r="C402" s="44" t="s">
        <v>645</v>
      </c>
      <c r="D402" s="44" t="s">
        <v>646</v>
      </c>
      <c r="E402" s="107" t="s">
        <v>647</v>
      </c>
      <c r="F402" s="44" t="s">
        <v>590</v>
      </c>
      <c r="G402" s="107" t="s">
        <v>921</v>
      </c>
      <c r="H402" s="44" t="s">
        <v>610</v>
      </c>
      <c r="I402" s="44" t="s">
        <v>593</v>
      </c>
      <c r="J402" s="107" t="s">
        <v>649</v>
      </c>
    </row>
    <row r="403" spans="1:10" ht="42.75" customHeight="1">
      <c r="A403" s="378"/>
      <c r="B403" s="378"/>
      <c r="C403" s="44" t="s">
        <v>662</v>
      </c>
      <c r="D403" s="44" t="s">
        <v>663</v>
      </c>
      <c r="E403" s="107" t="s">
        <v>664</v>
      </c>
      <c r="F403" s="44" t="s">
        <v>590</v>
      </c>
      <c r="G403" s="107" t="s">
        <v>631</v>
      </c>
      <c r="H403" s="44" t="s">
        <v>610</v>
      </c>
      <c r="I403" s="44" t="s">
        <v>593</v>
      </c>
      <c r="J403" s="107" t="s">
        <v>665</v>
      </c>
    </row>
    <row r="404" spans="1:10" ht="42.75" customHeight="1">
      <c r="A404" s="376" t="s">
        <v>1327</v>
      </c>
      <c r="B404" s="376" t="s">
        <v>1328</v>
      </c>
      <c r="C404" s="44" t="s">
        <v>587</v>
      </c>
      <c r="D404" s="44" t="s">
        <v>588</v>
      </c>
      <c r="E404" s="107" t="s">
        <v>1329</v>
      </c>
      <c r="F404" s="44" t="s">
        <v>590</v>
      </c>
      <c r="G404" s="107" t="s">
        <v>631</v>
      </c>
      <c r="H404" s="44" t="s">
        <v>610</v>
      </c>
      <c r="I404" s="44" t="s">
        <v>593</v>
      </c>
      <c r="J404" s="107" t="s">
        <v>1330</v>
      </c>
    </row>
    <row r="405" spans="1:10" ht="42.75" customHeight="1">
      <c r="A405" s="377"/>
      <c r="B405" s="377"/>
      <c r="C405" s="44" t="s">
        <v>587</v>
      </c>
      <c r="D405" s="44" t="s">
        <v>588</v>
      </c>
      <c r="E405" s="107" t="s">
        <v>1331</v>
      </c>
      <c r="F405" s="44" t="s">
        <v>590</v>
      </c>
      <c r="G405" s="107" t="s">
        <v>1155</v>
      </c>
      <c r="H405" s="44" t="s">
        <v>668</v>
      </c>
      <c r="I405" s="44" t="s">
        <v>593</v>
      </c>
      <c r="J405" s="107" t="s">
        <v>1332</v>
      </c>
    </row>
    <row r="406" spans="1:10" ht="42.75" customHeight="1">
      <c r="A406" s="377"/>
      <c r="B406" s="377"/>
      <c r="C406" s="44" t="s">
        <v>587</v>
      </c>
      <c r="D406" s="44" t="s">
        <v>588</v>
      </c>
      <c r="E406" s="107" t="s">
        <v>1333</v>
      </c>
      <c r="F406" s="44" t="s">
        <v>590</v>
      </c>
      <c r="G406" s="107" t="s">
        <v>921</v>
      </c>
      <c r="H406" s="44" t="s">
        <v>1334</v>
      </c>
      <c r="I406" s="44" t="s">
        <v>593</v>
      </c>
      <c r="J406" s="107" t="s">
        <v>1335</v>
      </c>
    </row>
    <row r="407" spans="1:10" ht="42.75" customHeight="1">
      <c r="A407" s="377"/>
      <c r="B407" s="377"/>
      <c r="C407" s="44" t="s">
        <v>587</v>
      </c>
      <c r="D407" s="44" t="s">
        <v>588</v>
      </c>
      <c r="E407" s="107" t="s">
        <v>1336</v>
      </c>
      <c r="F407" s="44" t="s">
        <v>590</v>
      </c>
      <c r="G407" s="107" t="s">
        <v>601</v>
      </c>
      <c r="H407" s="44" t="s">
        <v>592</v>
      </c>
      <c r="I407" s="44" t="s">
        <v>593</v>
      </c>
      <c r="J407" s="107" t="s">
        <v>1337</v>
      </c>
    </row>
    <row r="408" spans="1:10" ht="42.75" customHeight="1">
      <c r="A408" s="377"/>
      <c r="B408" s="377"/>
      <c r="C408" s="44" t="s">
        <v>587</v>
      </c>
      <c r="D408" s="44" t="s">
        <v>588</v>
      </c>
      <c r="E408" s="107" t="s">
        <v>1338</v>
      </c>
      <c r="F408" s="44" t="s">
        <v>590</v>
      </c>
      <c r="G408" s="107" t="s">
        <v>379</v>
      </c>
      <c r="H408" s="44" t="s">
        <v>668</v>
      </c>
      <c r="I408" s="44" t="s">
        <v>593</v>
      </c>
      <c r="J408" s="107" t="s">
        <v>1339</v>
      </c>
    </row>
    <row r="409" spans="1:10" ht="42.75" customHeight="1">
      <c r="A409" s="377"/>
      <c r="B409" s="377"/>
      <c r="C409" s="44" t="s">
        <v>587</v>
      </c>
      <c r="D409" s="44" t="s">
        <v>588</v>
      </c>
      <c r="E409" s="107" t="s">
        <v>1340</v>
      </c>
      <c r="F409" s="44" t="s">
        <v>590</v>
      </c>
      <c r="G409" s="107" t="s">
        <v>921</v>
      </c>
      <c r="H409" s="44" t="s">
        <v>610</v>
      </c>
      <c r="I409" s="44" t="s">
        <v>593</v>
      </c>
      <c r="J409" s="107" t="s">
        <v>1341</v>
      </c>
    </row>
    <row r="410" spans="1:10" ht="42.75" customHeight="1">
      <c r="A410" s="377"/>
      <c r="B410" s="377"/>
      <c r="C410" s="44" t="s">
        <v>587</v>
      </c>
      <c r="D410" s="44" t="s">
        <v>588</v>
      </c>
      <c r="E410" s="107" t="s">
        <v>1342</v>
      </c>
      <c r="F410" s="44" t="s">
        <v>590</v>
      </c>
      <c r="G410" s="107" t="s">
        <v>1343</v>
      </c>
      <c r="H410" s="44" t="s">
        <v>592</v>
      </c>
      <c r="I410" s="44" t="s">
        <v>593</v>
      </c>
      <c r="J410" s="107" t="s">
        <v>1344</v>
      </c>
    </row>
    <row r="411" spans="1:10" ht="42.75" customHeight="1">
      <c r="A411" s="377"/>
      <c r="B411" s="377"/>
      <c r="C411" s="44" t="s">
        <v>587</v>
      </c>
      <c r="D411" s="44" t="s">
        <v>588</v>
      </c>
      <c r="E411" s="107" t="s">
        <v>1345</v>
      </c>
      <c r="F411" s="44" t="s">
        <v>613</v>
      </c>
      <c r="G411" s="107" t="s">
        <v>1346</v>
      </c>
      <c r="H411" s="44" t="s">
        <v>1347</v>
      </c>
      <c r="I411" s="44" t="s">
        <v>593</v>
      </c>
      <c r="J411" s="107" t="s">
        <v>1348</v>
      </c>
    </row>
    <row r="412" spans="1:10" ht="42.75" customHeight="1">
      <c r="A412" s="377"/>
      <c r="B412" s="377"/>
      <c r="C412" s="44" t="s">
        <v>587</v>
      </c>
      <c r="D412" s="44" t="s">
        <v>588</v>
      </c>
      <c r="E412" s="107" t="s">
        <v>1349</v>
      </c>
      <c r="F412" s="44" t="s">
        <v>590</v>
      </c>
      <c r="G412" s="107" t="s">
        <v>1350</v>
      </c>
      <c r="H412" s="44" t="s">
        <v>708</v>
      </c>
      <c r="I412" s="44" t="s">
        <v>593</v>
      </c>
      <c r="J412" s="107" t="s">
        <v>1351</v>
      </c>
    </row>
    <row r="413" spans="1:10" ht="42.75" customHeight="1">
      <c r="A413" s="377"/>
      <c r="B413" s="377"/>
      <c r="C413" s="44" t="s">
        <v>587</v>
      </c>
      <c r="D413" s="44" t="s">
        <v>588</v>
      </c>
      <c r="E413" s="107" t="s">
        <v>1352</v>
      </c>
      <c r="F413" s="44" t="s">
        <v>590</v>
      </c>
      <c r="G413" s="107" t="s">
        <v>1353</v>
      </c>
      <c r="H413" s="44" t="s">
        <v>708</v>
      </c>
      <c r="I413" s="44" t="s">
        <v>593</v>
      </c>
      <c r="J413" s="107" t="s">
        <v>1354</v>
      </c>
    </row>
    <row r="414" spans="1:10" ht="42.75" customHeight="1">
      <c r="A414" s="377"/>
      <c r="B414" s="377"/>
      <c r="C414" s="44" t="s">
        <v>587</v>
      </c>
      <c r="D414" s="44" t="s">
        <v>588</v>
      </c>
      <c r="E414" s="107" t="s">
        <v>1355</v>
      </c>
      <c r="F414" s="44" t="s">
        <v>590</v>
      </c>
      <c r="G414" s="107" t="s">
        <v>378</v>
      </c>
      <c r="H414" s="44" t="s">
        <v>1356</v>
      </c>
      <c r="I414" s="44" t="s">
        <v>593</v>
      </c>
      <c r="J414" s="107" t="s">
        <v>1357</v>
      </c>
    </row>
    <row r="415" spans="1:10" ht="42.75" customHeight="1">
      <c r="A415" s="377"/>
      <c r="B415" s="377"/>
      <c r="C415" s="44" t="s">
        <v>587</v>
      </c>
      <c r="D415" s="44" t="s">
        <v>607</v>
      </c>
      <c r="E415" s="107" t="s">
        <v>1358</v>
      </c>
      <c r="F415" s="44" t="s">
        <v>613</v>
      </c>
      <c r="G415" s="107" t="s">
        <v>617</v>
      </c>
      <c r="H415" s="44" t="s">
        <v>1347</v>
      </c>
      <c r="I415" s="44" t="s">
        <v>593</v>
      </c>
      <c r="J415" s="107" t="s">
        <v>1359</v>
      </c>
    </row>
    <row r="416" spans="1:10" ht="42.75" customHeight="1">
      <c r="A416" s="377"/>
      <c r="B416" s="377"/>
      <c r="C416" s="44" t="s">
        <v>587</v>
      </c>
      <c r="D416" s="44" t="s">
        <v>607</v>
      </c>
      <c r="E416" s="107" t="s">
        <v>1360</v>
      </c>
      <c r="F416" s="44" t="s">
        <v>590</v>
      </c>
      <c r="G416" s="107" t="s">
        <v>921</v>
      </c>
      <c r="H416" s="44" t="s">
        <v>610</v>
      </c>
      <c r="I416" s="44" t="s">
        <v>593</v>
      </c>
      <c r="J416" s="107" t="s">
        <v>1361</v>
      </c>
    </row>
    <row r="417" spans="1:10" ht="42.75" customHeight="1">
      <c r="A417" s="377"/>
      <c r="B417" s="377"/>
      <c r="C417" s="44" t="s">
        <v>587</v>
      </c>
      <c r="D417" s="44" t="s">
        <v>607</v>
      </c>
      <c r="E417" s="107" t="s">
        <v>1362</v>
      </c>
      <c r="F417" s="44" t="s">
        <v>590</v>
      </c>
      <c r="G417" s="107" t="s">
        <v>631</v>
      </c>
      <c r="H417" s="44" t="s">
        <v>610</v>
      </c>
      <c r="I417" s="44" t="s">
        <v>593</v>
      </c>
      <c r="J417" s="107" t="s">
        <v>1363</v>
      </c>
    </row>
    <row r="418" spans="1:10" ht="42.75" customHeight="1">
      <c r="A418" s="377"/>
      <c r="B418" s="377"/>
      <c r="C418" s="44" t="s">
        <v>587</v>
      </c>
      <c r="D418" s="44" t="s">
        <v>607</v>
      </c>
      <c r="E418" s="107" t="s">
        <v>1364</v>
      </c>
      <c r="F418" s="44" t="s">
        <v>590</v>
      </c>
      <c r="G418" s="107" t="s">
        <v>631</v>
      </c>
      <c r="H418" s="44" t="s">
        <v>610</v>
      </c>
      <c r="I418" s="44" t="s">
        <v>593</v>
      </c>
      <c r="J418" s="107" t="s">
        <v>1365</v>
      </c>
    </row>
    <row r="419" spans="1:10" ht="42.75" customHeight="1">
      <c r="A419" s="377"/>
      <c r="B419" s="377"/>
      <c r="C419" s="44" t="s">
        <v>587</v>
      </c>
      <c r="D419" s="44" t="s">
        <v>607</v>
      </c>
      <c r="E419" s="107" t="s">
        <v>1366</v>
      </c>
      <c r="F419" s="44" t="s">
        <v>590</v>
      </c>
      <c r="G419" s="107" t="s">
        <v>1367</v>
      </c>
      <c r="H419" s="44" t="s">
        <v>610</v>
      </c>
      <c r="I419" s="44" t="s">
        <v>593</v>
      </c>
      <c r="J419" s="107" t="s">
        <v>1368</v>
      </c>
    </row>
    <row r="420" spans="1:10" ht="42.75" customHeight="1">
      <c r="A420" s="377"/>
      <c r="B420" s="377"/>
      <c r="C420" s="44" t="s">
        <v>587</v>
      </c>
      <c r="D420" s="44" t="s">
        <v>607</v>
      </c>
      <c r="E420" s="107" t="s">
        <v>1369</v>
      </c>
      <c r="F420" s="44" t="s">
        <v>590</v>
      </c>
      <c r="G420" s="107" t="s">
        <v>921</v>
      </c>
      <c r="H420" s="44" t="s">
        <v>610</v>
      </c>
      <c r="I420" s="44" t="s">
        <v>593</v>
      </c>
      <c r="J420" s="107" t="s">
        <v>1370</v>
      </c>
    </row>
    <row r="421" spans="1:10" ht="42.75" customHeight="1">
      <c r="A421" s="377"/>
      <c r="B421" s="377"/>
      <c r="C421" s="44" t="s">
        <v>587</v>
      </c>
      <c r="D421" s="44" t="s">
        <v>607</v>
      </c>
      <c r="E421" s="107" t="s">
        <v>1371</v>
      </c>
      <c r="F421" s="44" t="s">
        <v>590</v>
      </c>
      <c r="G421" s="107" t="s">
        <v>609</v>
      </c>
      <c r="H421" s="44" t="s">
        <v>610</v>
      </c>
      <c r="I421" s="44" t="s">
        <v>593</v>
      </c>
      <c r="J421" s="107" t="s">
        <v>1372</v>
      </c>
    </row>
    <row r="422" spans="1:10" ht="42.75" customHeight="1">
      <c r="A422" s="377"/>
      <c r="B422" s="377"/>
      <c r="C422" s="44" t="s">
        <v>587</v>
      </c>
      <c r="D422" s="44" t="s">
        <v>607</v>
      </c>
      <c r="E422" s="107" t="s">
        <v>1373</v>
      </c>
      <c r="F422" s="44" t="s">
        <v>590</v>
      </c>
      <c r="G422" s="107" t="s">
        <v>631</v>
      </c>
      <c r="H422" s="44" t="s">
        <v>610</v>
      </c>
      <c r="I422" s="44" t="s">
        <v>593</v>
      </c>
      <c r="J422" s="107" t="s">
        <v>1374</v>
      </c>
    </row>
    <row r="423" spans="1:10" ht="42.75" customHeight="1">
      <c r="A423" s="377"/>
      <c r="B423" s="377"/>
      <c r="C423" s="44" t="s">
        <v>587</v>
      </c>
      <c r="D423" s="44" t="s">
        <v>629</v>
      </c>
      <c r="E423" s="107" t="s">
        <v>1375</v>
      </c>
      <c r="F423" s="44" t="s">
        <v>590</v>
      </c>
      <c r="G423" s="107" t="s">
        <v>617</v>
      </c>
      <c r="H423" s="44" t="s">
        <v>610</v>
      </c>
      <c r="I423" s="44" t="s">
        <v>593</v>
      </c>
      <c r="J423" s="107" t="s">
        <v>1376</v>
      </c>
    </row>
    <row r="424" spans="1:10" ht="42.75" customHeight="1">
      <c r="A424" s="377"/>
      <c r="B424" s="377"/>
      <c r="C424" s="44" t="s">
        <v>587</v>
      </c>
      <c r="D424" s="44" t="s">
        <v>629</v>
      </c>
      <c r="E424" s="107" t="s">
        <v>1377</v>
      </c>
      <c r="F424" s="44" t="s">
        <v>590</v>
      </c>
      <c r="G424" s="107" t="s">
        <v>631</v>
      </c>
      <c r="H424" s="44" t="s">
        <v>610</v>
      </c>
      <c r="I424" s="44" t="s">
        <v>593</v>
      </c>
      <c r="J424" s="107" t="s">
        <v>1378</v>
      </c>
    </row>
    <row r="425" spans="1:10" ht="42.75" customHeight="1">
      <c r="A425" s="377"/>
      <c r="B425" s="377"/>
      <c r="C425" s="44" t="s">
        <v>587</v>
      </c>
      <c r="D425" s="44" t="s">
        <v>629</v>
      </c>
      <c r="E425" s="107" t="s">
        <v>1379</v>
      </c>
      <c r="F425" s="44" t="s">
        <v>590</v>
      </c>
      <c r="G425" s="107" t="s">
        <v>631</v>
      </c>
      <c r="H425" s="44" t="s">
        <v>610</v>
      </c>
      <c r="I425" s="44" t="s">
        <v>593</v>
      </c>
      <c r="J425" s="107" t="s">
        <v>1380</v>
      </c>
    </row>
    <row r="426" spans="1:10" ht="42.75" customHeight="1">
      <c r="A426" s="377"/>
      <c r="B426" s="377"/>
      <c r="C426" s="44" t="s">
        <v>587</v>
      </c>
      <c r="D426" s="44" t="s">
        <v>638</v>
      </c>
      <c r="E426" s="107" t="s">
        <v>1381</v>
      </c>
      <c r="F426" s="44" t="s">
        <v>613</v>
      </c>
      <c r="G426" s="107" t="s">
        <v>1382</v>
      </c>
      <c r="H426" s="44" t="s">
        <v>1383</v>
      </c>
      <c r="I426" s="44" t="s">
        <v>593</v>
      </c>
      <c r="J426" s="107" t="s">
        <v>1384</v>
      </c>
    </row>
    <row r="427" spans="1:10" ht="42.75" customHeight="1">
      <c r="A427" s="377"/>
      <c r="B427" s="377"/>
      <c r="C427" s="44" t="s">
        <v>587</v>
      </c>
      <c r="D427" s="44" t="s">
        <v>638</v>
      </c>
      <c r="E427" s="107" t="s">
        <v>1385</v>
      </c>
      <c r="F427" s="44" t="s">
        <v>613</v>
      </c>
      <c r="G427" s="107" t="s">
        <v>1386</v>
      </c>
      <c r="H427" s="44" t="s">
        <v>1387</v>
      </c>
      <c r="I427" s="44" t="s">
        <v>593</v>
      </c>
      <c r="J427" s="107" t="s">
        <v>1388</v>
      </c>
    </row>
    <row r="428" spans="1:10" ht="42.75" customHeight="1">
      <c r="A428" s="377"/>
      <c r="B428" s="377"/>
      <c r="C428" s="44" t="s">
        <v>645</v>
      </c>
      <c r="D428" s="44" t="s">
        <v>770</v>
      </c>
      <c r="E428" s="107" t="s">
        <v>1389</v>
      </c>
      <c r="F428" s="44" t="s">
        <v>590</v>
      </c>
      <c r="G428" s="107" t="s">
        <v>617</v>
      </c>
      <c r="H428" s="44" t="s">
        <v>610</v>
      </c>
      <c r="I428" s="44" t="s">
        <v>648</v>
      </c>
      <c r="J428" s="107" t="s">
        <v>1390</v>
      </c>
    </row>
    <row r="429" spans="1:10" ht="42.75" customHeight="1">
      <c r="A429" s="377"/>
      <c r="B429" s="377"/>
      <c r="C429" s="44" t="s">
        <v>645</v>
      </c>
      <c r="D429" s="44" t="s">
        <v>646</v>
      </c>
      <c r="E429" s="107" t="s">
        <v>1391</v>
      </c>
      <c r="F429" s="44" t="s">
        <v>613</v>
      </c>
      <c r="G429" s="107" t="s">
        <v>1050</v>
      </c>
      <c r="H429" s="44" t="s">
        <v>668</v>
      </c>
      <c r="I429" s="44" t="s">
        <v>593</v>
      </c>
      <c r="J429" s="107" t="s">
        <v>1392</v>
      </c>
    </row>
    <row r="430" spans="1:10" ht="42.75" customHeight="1">
      <c r="A430" s="377"/>
      <c r="B430" s="377"/>
      <c r="C430" s="44" t="s">
        <v>645</v>
      </c>
      <c r="D430" s="44" t="s">
        <v>646</v>
      </c>
      <c r="E430" s="107" t="s">
        <v>1393</v>
      </c>
      <c r="F430" s="44" t="s">
        <v>613</v>
      </c>
      <c r="G430" s="107" t="s">
        <v>379</v>
      </c>
      <c r="H430" s="44" t="s">
        <v>668</v>
      </c>
      <c r="I430" s="44" t="s">
        <v>593</v>
      </c>
      <c r="J430" s="107" t="s">
        <v>1394</v>
      </c>
    </row>
    <row r="431" spans="1:10" ht="65.25" customHeight="1">
      <c r="A431" s="377"/>
      <c r="B431" s="377"/>
      <c r="C431" s="44" t="s">
        <v>645</v>
      </c>
      <c r="D431" s="44" t="s">
        <v>646</v>
      </c>
      <c r="E431" s="107" t="s">
        <v>1395</v>
      </c>
      <c r="F431" s="44" t="s">
        <v>590</v>
      </c>
      <c r="G431" s="107" t="s">
        <v>1396</v>
      </c>
      <c r="H431" s="44" t="s">
        <v>610</v>
      </c>
      <c r="I431" s="44" t="s">
        <v>648</v>
      </c>
      <c r="J431" s="107" t="s">
        <v>1397</v>
      </c>
    </row>
    <row r="432" spans="1:10" ht="42.75" customHeight="1">
      <c r="A432" s="377"/>
      <c r="B432" s="377"/>
      <c r="C432" s="44" t="s">
        <v>645</v>
      </c>
      <c r="D432" s="44" t="s">
        <v>646</v>
      </c>
      <c r="E432" s="107" t="s">
        <v>1398</v>
      </c>
      <c r="F432" s="44" t="s">
        <v>590</v>
      </c>
      <c r="G432" s="107" t="s">
        <v>1399</v>
      </c>
      <c r="H432" s="44" t="s">
        <v>1400</v>
      </c>
      <c r="I432" s="44" t="s">
        <v>593</v>
      </c>
      <c r="J432" s="107" t="s">
        <v>1401</v>
      </c>
    </row>
    <row r="433" spans="1:10" ht="42.75" customHeight="1">
      <c r="A433" s="377"/>
      <c r="B433" s="377"/>
      <c r="C433" s="44" t="s">
        <v>645</v>
      </c>
      <c r="D433" s="44" t="s">
        <v>655</v>
      </c>
      <c r="E433" s="107" t="s">
        <v>1402</v>
      </c>
      <c r="F433" s="44" t="s">
        <v>590</v>
      </c>
      <c r="G433" s="107" t="s">
        <v>1177</v>
      </c>
      <c r="H433" s="44" t="s">
        <v>660</v>
      </c>
      <c r="I433" s="44" t="s">
        <v>593</v>
      </c>
      <c r="J433" s="107" t="s">
        <v>1403</v>
      </c>
    </row>
    <row r="434" spans="1:10" ht="42.75" customHeight="1">
      <c r="A434" s="377"/>
      <c r="B434" s="377"/>
      <c r="C434" s="44" t="s">
        <v>662</v>
      </c>
      <c r="D434" s="44" t="s">
        <v>663</v>
      </c>
      <c r="E434" s="107" t="s">
        <v>1404</v>
      </c>
      <c r="F434" s="44" t="s">
        <v>590</v>
      </c>
      <c r="G434" s="107" t="s">
        <v>609</v>
      </c>
      <c r="H434" s="44" t="s">
        <v>610</v>
      </c>
      <c r="I434" s="44" t="s">
        <v>593</v>
      </c>
      <c r="J434" s="107" t="s">
        <v>1405</v>
      </c>
    </row>
    <row r="435" spans="1:10" ht="42.75" customHeight="1">
      <c r="A435" s="378"/>
      <c r="B435" s="378"/>
      <c r="C435" s="44" t="s">
        <v>662</v>
      </c>
      <c r="D435" s="44" t="s">
        <v>663</v>
      </c>
      <c r="E435" s="107" t="s">
        <v>1406</v>
      </c>
      <c r="F435" s="44" t="s">
        <v>590</v>
      </c>
      <c r="G435" s="107" t="s">
        <v>609</v>
      </c>
      <c r="H435" s="44" t="s">
        <v>610</v>
      </c>
      <c r="I435" s="44" t="s">
        <v>648</v>
      </c>
      <c r="J435" s="107" t="s">
        <v>1407</v>
      </c>
    </row>
    <row r="436" spans="1:10" ht="42.75" customHeight="1">
      <c r="A436" s="376" t="s">
        <v>1408</v>
      </c>
      <c r="B436" s="376" t="s">
        <v>1409</v>
      </c>
      <c r="C436" s="44" t="s">
        <v>587</v>
      </c>
      <c r="D436" s="44" t="s">
        <v>588</v>
      </c>
      <c r="E436" s="107" t="s">
        <v>1410</v>
      </c>
      <c r="F436" s="44" t="s">
        <v>596</v>
      </c>
      <c r="G436" s="107" t="s">
        <v>1411</v>
      </c>
      <c r="H436" s="44" t="s">
        <v>1237</v>
      </c>
      <c r="I436" s="44" t="s">
        <v>593</v>
      </c>
      <c r="J436" s="107" t="s">
        <v>1412</v>
      </c>
    </row>
    <row r="437" spans="1:10" ht="42.75" customHeight="1">
      <c r="A437" s="377"/>
      <c r="B437" s="377"/>
      <c r="C437" s="44" t="s">
        <v>587</v>
      </c>
      <c r="D437" s="44" t="s">
        <v>607</v>
      </c>
      <c r="E437" s="107" t="s">
        <v>1413</v>
      </c>
      <c r="F437" s="44" t="s">
        <v>590</v>
      </c>
      <c r="G437" s="107" t="s">
        <v>1414</v>
      </c>
      <c r="H437" s="44" t="s">
        <v>610</v>
      </c>
      <c r="I437" s="44" t="s">
        <v>593</v>
      </c>
      <c r="J437" s="107" t="s">
        <v>746</v>
      </c>
    </row>
    <row r="438" spans="1:10" ht="42.75" customHeight="1">
      <c r="A438" s="377"/>
      <c r="B438" s="377"/>
      <c r="C438" s="44" t="s">
        <v>587</v>
      </c>
      <c r="D438" s="44" t="s">
        <v>629</v>
      </c>
      <c r="E438" s="107" t="s">
        <v>1415</v>
      </c>
      <c r="F438" s="44" t="s">
        <v>596</v>
      </c>
      <c r="G438" s="107" t="s">
        <v>1416</v>
      </c>
      <c r="H438" s="44" t="s">
        <v>660</v>
      </c>
      <c r="I438" s="44" t="s">
        <v>593</v>
      </c>
      <c r="J438" s="107" t="s">
        <v>1130</v>
      </c>
    </row>
    <row r="439" spans="1:10" ht="42.75" customHeight="1">
      <c r="A439" s="377"/>
      <c r="B439" s="377"/>
      <c r="C439" s="44" t="s">
        <v>587</v>
      </c>
      <c r="D439" s="44" t="s">
        <v>638</v>
      </c>
      <c r="E439" s="107" t="s">
        <v>750</v>
      </c>
      <c r="F439" s="44" t="s">
        <v>613</v>
      </c>
      <c r="G439" s="107" t="s">
        <v>1417</v>
      </c>
      <c r="H439" s="44" t="s">
        <v>641</v>
      </c>
      <c r="I439" s="44" t="s">
        <v>593</v>
      </c>
      <c r="J439" s="107" t="s">
        <v>1137</v>
      </c>
    </row>
    <row r="440" spans="1:10" ht="42.75" customHeight="1">
      <c r="A440" s="377"/>
      <c r="B440" s="377"/>
      <c r="C440" s="44" t="s">
        <v>645</v>
      </c>
      <c r="D440" s="44" t="s">
        <v>646</v>
      </c>
      <c r="E440" s="107" t="s">
        <v>1138</v>
      </c>
      <c r="F440" s="44" t="s">
        <v>1139</v>
      </c>
      <c r="G440" s="107" t="s">
        <v>38</v>
      </c>
      <c r="H440" s="44" t="s">
        <v>1024</v>
      </c>
      <c r="I440" s="44" t="s">
        <v>593</v>
      </c>
      <c r="J440" s="107" t="s">
        <v>1140</v>
      </c>
    </row>
    <row r="441" spans="1:10" ht="42.75" customHeight="1">
      <c r="A441" s="378"/>
      <c r="B441" s="378"/>
      <c r="C441" s="44" t="s">
        <v>662</v>
      </c>
      <c r="D441" s="44" t="s">
        <v>663</v>
      </c>
      <c r="E441" s="107" t="s">
        <v>1141</v>
      </c>
      <c r="F441" s="44" t="s">
        <v>590</v>
      </c>
      <c r="G441" s="107" t="s">
        <v>1418</v>
      </c>
      <c r="H441" s="44" t="s">
        <v>610</v>
      </c>
      <c r="I441" s="44" t="s">
        <v>593</v>
      </c>
      <c r="J441" s="107" t="s">
        <v>827</v>
      </c>
    </row>
    <row r="442" spans="1:10" ht="42.75" customHeight="1">
      <c r="A442" s="376" t="s">
        <v>1419</v>
      </c>
      <c r="B442" s="376" t="s">
        <v>1420</v>
      </c>
      <c r="C442" s="44" t="s">
        <v>587</v>
      </c>
      <c r="D442" s="44" t="s">
        <v>588</v>
      </c>
      <c r="E442" s="107" t="s">
        <v>1421</v>
      </c>
      <c r="F442" s="44" t="s">
        <v>590</v>
      </c>
      <c r="G442" s="107" t="s">
        <v>1422</v>
      </c>
      <c r="H442" s="44" t="s">
        <v>598</v>
      </c>
      <c r="I442" s="44" t="s">
        <v>593</v>
      </c>
      <c r="J442" s="107" t="s">
        <v>1422</v>
      </c>
    </row>
    <row r="443" spans="1:10" ht="42.75" customHeight="1">
      <c r="A443" s="377"/>
      <c r="B443" s="377"/>
      <c r="C443" s="44" t="s">
        <v>587</v>
      </c>
      <c r="D443" s="44" t="s">
        <v>588</v>
      </c>
      <c r="E443" s="107" t="s">
        <v>1423</v>
      </c>
      <c r="F443" s="44" t="s">
        <v>590</v>
      </c>
      <c r="G443" s="107" t="s">
        <v>1424</v>
      </c>
      <c r="H443" s="44" t="s">
        <v>598</v>
      </c>
      <c r="I443" s="44" t="s">
        <v>593</v>
      </c>
      <c r="J443" s="107" t="s">
        <v>1424</v>
      </c>
    </row>
    <row r="444" spans="1:10" ht="42.75" customHeight="1">
      <c r="A444" s="377"/>
      <c r="B444" s="377"/>
      <c r="C444" s="44" t="s">
        <v>587</v>
      </c>
      <c r="D444" s="44" t="s">
        <v>588</v>
      </c>
      <c r="E444" s="107" t="s">
        <v>1425</v>
      </c>
      <c r="F444" s="44" t="s">
        <v>590</v>
      </c>
      <c r="G444" s="107" t="s">
        <v>1426</v>
      </c>
      <c r="H444" s="44" t="s">
        <v>598</v>
      </c>
      <c r="I444" s="44" t="s">
        <v>593</v>
      </c>
      <c r="J444" s="107" t="s">
        <v>1426</v>
      </c>
    </row>
    <row r="445" spans="1:10" ht="42.75" customHeight="1">
      <c r="A445" s="377"/>
      <c r="B445" s="377"/>
      <c r="C445" s="44" t="s">
        <v>587</v>
      </c>
      <c r="D445" s="44" t="s">
        <v>607</v>
      </c>
      <c r="E445" s="107" t="s">
        <v>1421</v>
      </c>
      <c r="F445" s="44" t="s">
        <v>590</v>
      </c>
      <c r="G445" s="107" t="s">
        <v>609</v>
      </c>
      <c r="H445" s="44" t="s">
        <v>610</v>
      </c>
      <c r="I445" s="44" t="s">
        <v>593</v>
      </c>
      <c r="J445" s="107" t="s">
        <v>1427</v>
      </c>
    </row>
    <row r="446" spans="1:10" ht="42.75" customHeight="1">
      <c r="A446" s="377"/>
      <c r="B446" s="377"/>
      <c r="C446" s="44" t="s">
        <v>587</v>
      </c>
      <c r="D446" s="44" t="s">
        <v>607</v>
      </c>
      <c r="E446" s="107" t="s">
        <v>1423</v>
      </c>
      <c r="F446" s="44" t="s">
        <v>613</v>
      </c>
      <c r="G446" s="107" t="s">
        <v>921</v>
      </c>
      <c r="H446" s="44" t="s">
        <v>610</v>
      </c>
      <c r="I446" s="44" t="s">
        <v>593</v>
      </c>
      <c r="J446" s="107" t="s">
        <v>1428</v>
      </c>
    </row>
    <row r="447" spans="1:10" ht="42.75" customHeight="1">
      <c r="A447" s="377"/>
      <c r="B447" s="377"/>
      <c r="C447" s="44" t="s">
        <v>587</v>
      </c>
      <c r="D447" s="44" t="s">
        <v>629</v>
      </c>
      <c r="E447" s="107" t="s">
        <v>787</v>
      </c>
      <c r="F447" s="44" t="s">
        <v>590</v>
      </c>
      <c r="G447" s="107" t="s">
        <v>378</v>
      </c>
      <c r="H447" s="44" t="s">
        <v>660</v>
      </c>
      <c r="I447" s="44" t="s">
        <v>593</v>
      </c>
      <c r="J447" s="107" t="s">
        <v>1228</v>
      </c>
    </row>
    <row r="448" spans="1:10" ht="42.75" customHeight="1">
      <c r="A448" s="377"/>
      <c r="B448" s="377"/>
      <c r="C448" s="44" t="s">
        <v>587</v>
      </c>
      <c r="D448" s="44" t="s">
        <v>638</v>
      </c>
      <c r="E448" s="107" t="s">
        <v>1429</v>
      </c>
      <c r="F448" s="44" t="s">
        <v>596</v>
      </c>
      <c r="G448" s="107" t="s">
        <v>1430</v>
      </c>
      <c r="H448" s="44" t="s">
        <v>752</v>
      </c>
      <c r="I448" s="44" t="s">
        <v>648</v>
      </c>
      <c r="J448" s="107" t="s">
        <v>1429</v>
      </c>
    </row>
    <row r="449" spans="1:10" ht="42.75" customHeight="1">
      <c r="A449" s="377"/>
      <c r="B449" s="377"/>
      <c r="C449" s="44" t="s">
        <v>587</v>
      </c>
      <c r="D449" s="44" t="s">
        <v>638</v>
      </c>
      <c r="E449" s="107" t="s">
        <v>1431</v>
      </c>
      <c r="F449" s="44" t="s">
        <v>590</v>
      </c>
      <c r="G449" s="107" t="s">
        <v>1432</v>
      </c>
      <c r="H449" s="44" t="s">
        <v>752</v>
      </c>
      <c r="I449" s="44" t="s">
        <v>593</v>
      </c>
      <c r="J449" s="107" t="s">
        <v>1431</v>
      </c>
    </row>
    <row r="450" spans="1:10" ht="42.75" customHeight="1">
      <c r="A450" s="377"/>
      <c r="B450" s="377"/>
      <c r="C450" s="44" t="s">
        <v>587</v>
      </c>
      <c r="D450" s="44" t="s">
        <v>638</v>
      </c>
      <c r="E450" s="107" t="s">
        <v>1425</v>
      </c>
      <c r="F450" s="44" t="s">
        <v>590</v>
      </c>
      <c r="G450" s="107" t="s">
        <v>1433</v>
      </c>
      <c r="H450" s="44" t="s">
        <v>752</v>
      </c>
      <c r="I450" s="44" t="s">
        <v>593</v>
      </c>
      <c r="J450" s="107" t="s">
        <v>1425</v>
      </c>
    </row>
    <row r="451" spans="1:10" ht="42.75" customHeight="1">
      <c r="A451" s="377"/>
      <c r="B451" s="377"/>
      <c r="C451" s="44" t="s">
        <v>587</v>
      </c>
      <c r="D451" s="44" t="s">
        <v>638</v>
      </c>
      <c r="E451" s="107" t="s">
        <v>1434</v>
      </c>
      <c r="F451" s="44" t="s">
        <v>613</v>
      </c>
      <c r="G451" s="107" t="s">
        <v>1435</v>
      </c>
      <c r="H451" s="44" t="s">
        <v>752</v>
      </c>
      <c r="I451" s="44" t="s">
        <v>593</v>
      </c>
      <c r="J451" s="107" t="s">
        <v>1434</v>
      </c>
    </row>
    <row r="452" spans="1:10" ht="42.75" customHeight="1">
      <c r="A452" s="377"/>
      <c r="B452" s="377"/>
      <c r="C452" s="44" t="s">
        <v>587</v>
      </c>
      <c r="D452" s="44" t="s">
        <v>638</v>
      </c>
      <c r="E452" s="107" t="s">
        <v>1436</v>
      </c>
      <c r="F452" s="44" t="s">
        <v>596</v>
      </c>
      <c r="G452" s="107" t="s">
        <v>1437</v>
      </c>
      <c r="H452" s="44" t="s">
        <v>752</v>
      </c>
      <c r="I452" s="44" t="s">
        <v>593</v>
      </c>
      <c r="J452" s="107" t="s">
        <v>1436</v>
      </c>
    </row>
    <row r="453" spans="1:10" ht="42.75" customHeight="1">
      <c r="A453" s="377"/>
      <c r="B453" s="377"/>
      <c r="C453" s="44" t="s">
        <v>587</v>
      </c>
      <c r="D453" s="44" t="s">
        <v>638</v>
      </c>
      <c r="E453" s="107" t="s">
        <v>1438</v>
      </c>
      <c r="F453" s="44" t="s">
        <v>590</v>
      </c>
      <c r="G453" s="107" t="s">
        <v>1439</v>
      </c>
      <c r="H453" s="44" t="s">
        <v>752</v>
      </c>
      <c r="I453" s="44" t="s">
        <v>593</v>
      </c>
      <c r="J453" s="107" t="s">
        <v>1440</v>
      </c>
    </row>
    <row r="454" spans="1:10" ht="42.75" customHeight="1">
      <c r="A454" s="377"/>
      <c r="B454" s="377"/>
      <c r="C454" s="44" t="s">
        <v>587</v>
      </c>
      <c r="D454" s="44" t="s">
        <v>638</v>
      </c>
      <c r="E454" s="107" t="s">
        <v>1441</v>
      </c>
      <c r="F454" s="44" t="s">
        <v>596</v>
      </c>
      <c r="G454" s="107" t="s">
        <v>1442</v>
      </c>
      <c r="H454" s="44" t="s">
        <v>752</v>
      </c>
      <c r="I454" s="44" t="s">
        <v>648</v>
      </c>
      <c r="J454" s="107" t="s">
        <v>1441</v>
      </c>
    </row>
    <row r="455" spans="1:10" ht="42.75" customHeight="1">
      <c r="A455" s="377"/>
      <c r="B455" s="377"/>
      <c r="C455" s="44" t="s">
        <v>645</v>
      </c>
      <c r="D455" s="44" t="s">
        <v>646</v>
      </c>
      <c r="E455" s="107" t="s">
        <v>1233</v>
      </c>
      <c r="F455" s="44" t="s">
        <v>596</v>
      </c>
      <c r="G455" s="107" t="s">
        <v>1443</v>
      </c>
      <c r="H455" s="44" t="s">
        <v>1226</v>
      </c>
      <c r="I455" s="44" t="s">
        <v>648</v>
      </c>
      <c r="J455" s="107" t="s">
        <v>1233</v>
      </c>
    </row>
    <row r="456" spans="1:10" ht="42.75" customHeight="1">
      <c r="A456" s="378"/>
      <c r="B456" s="378"/>
      <c r="C456" s="44" t="s">
        <v>662</v>
      </c>
      <c r="D456" s="44" t="s">
        <v>663</v>
      </c>
      <c r="E456" s="107" t="s">
        <v>1444</v>
      </c>
      <c r="F456" s="44" t="s">
        <v>590</v>
      </c>
      <c r="G456" s="107" t="s">
        <v>622</v>
      </c>
      <c r="H456" s="44" t="s">
        <v>610</v>
      </c>
      <c r="I456" s="44" t="s">
        <v>593</v>
      </c>
      <c r="J456" s="107" t="s">
        <v>1445</v>
      </c>
    </row>
    <row r="457" spans="1:10" ht="42.75" customHeight="1">
      <c r="A457" s="376" t="s">
        <v>1446</v>
      </c>
      <c r="B457" s="376" t="s">
        <v>1447</v>
      </c>
      <c r="C457" s="44" t="s">
        <v>587</v>
      </c>
      <c r="D457" s="44" t="s">
        <v>588</v>
      </c>
      <c r="E457" s="107" t="s">
        <v>1448</v>
      </c>
      <c r="F457" s="44" t="s">
        <v>596</v>
      </c>
      <c r="G457" s="107" t="s">
        <v>636</v>
      </c>
      <c r="H457" s="44" t="s">
        <v>610</v>
      </c>
      <c r="I457" s="44" t="s">
        <v>593</v>
      </c>
      <c r="J457" s="107" t="s">
        <v>1448</v>
      </c>
    </row>
    <row r="458" spans="1:10" ht="42.75" customHeight="1">
      <c r="A458" s="377"/>
      <c r="B458" s="377"/>
      <c r="C458" s="44" t="s">
        <v>587</v>
      </c>
      <c r="D458" s="44" t="s">
        <v>607</v>
      </c>
      <c r="E458" s="107" t="s">
        <v>1449</v>
      </c>
      <c r="F458" s="44" t="s">
        <v>596</v>
      </c>
      <c r="G458" s="107" t="s">
        <v>1050</v>
      </c>
      <c r="H458" s="44" t="s">
        <v>660</v>
      </c>
      <c r="I458" s="44" t="s">
        <v>593</v>
      </c>
      <c r="J458" s="107" t="s">
        <v>1449</v>
      </c>
    </row>
    <row r="459" spans="1:10" ht="42.75" customHeight="1">
      <c r="A459" s="377"/>
      <c r="B459" s="377"/>
      <c r="C459" s="44" t="s">
        <v>587</v>
      </c>
      <c r="D459" s="44" t="s">
        <v>629</v>
      </c>
      <c r="E459" s="107" t="s">
        <v>1450</v>
      </c>
      <c r="F459" s="44" t="s">
        <v>596</v>
      </c>
      <c r="G459" s="107" t="s">
        <v>1050</v>
      </c>
      <c r="H459" s="44" t="s">
        <v>660</v>
      </c>
      <c r="I459" s="44" t="s">
        <v>593</v>
      </c>
      <c r="J459" s="107" t="s">
        <v>1450</v>
      </c>
    </row>
    <row r="460" spans="1:10" ht="42.75" customHeight="1">
      <c r="A460" s="377"/>
      <c r="B460" s="377"/>
      <c r="C460" s="44" t="s">
        <v>645</v>
      </c>
      <c r="D460" s="44" t="s">
        <v>770</v>
      </c>
      <c r="E460" s="107" t="s">
        <v>1451</v>
      </c>
      <c r="F460" s="44" t="s">
        <v>596</v>
      </c>
      <c r="G460" s="107" t="s">
        <v>627</v>
      </c>
      <c r="H460" s="44" t="s">
        <v>610</v>
      </c>
      <c r="I460" s="44" t="s">
        <v>648</v>
      </c>
      <c r="J460" s="107" t="s">
        <v>1451</v>
      </c>
    </row>
    <row r="461" spans="1:10" ht="42.75" customHeight="1">
      <c r="A461" s="377"/>
      <c r="B461" s="377"/>
      <c r="C461" s="44" t="s">
        <v>645</v>
      </c>
      <c r="D461" s="44" t="s">
        <v>646</v>
      </c>
      <c r="E461" s="107" t="s">
        <v>1452</v>
      </c>
      <c r="F461" s="44" t="s">
        <v>596</v>
      </c>
      <c r="G461" s="107" t="s">
        <v>1050</v>
      </c>
      <c r="H461" s="44" t="s">
        <v>660</v>
      </c>
      <c r="I461" s="44" t="s">
        <v>648</v>
      </c>
      <c r="J461" s="107" t="s">
        <v>1452</v>
      </c>
    </row>
    <row r="462" spans="1:10" ht="42.75" customHeight="1">
      <c r="A462" s="377"/>
      <c r="B462" s="377"/>
      <c r="C462" s="44" t="s">
        <v>645</v>
      </c>
      <c r="D462" s="44" t="s">
        <v>699</v>
      </c>
      <c r="E462" s="107" t="s">
        <v>1453</v>
      </c>
      <c r="F462" s="44" t="s">
        <v>596</v>
      </c>
      <c r="G462" s="107" t="s">
        <v>1050</v>
      </c>
      <c r="H462" s="44" t="s">
        <v>1237</v>
      </c>
      <c r="I462" s="44" t="s">
        <v>648</v>
      </c>
      <c r="J462" s="107" t="s">
        <v>1454</v>
      </c>
    </row>
    <row r="463" spans="1:10" ht="42.75" customHeight="1">
      <c r="A463" s="378"/>
      <c r="B463" s="378"/>
      <c r="C463" s="44" t="s">
        <v>662</v>
      </c>
      <c r="D463" s="44" t="s">
        <v>663</v>
      </c>
      <c r="E463" s="107" t="s">
        <v>1007</v>
      </c>
      <c r="F463" s="44" t="s">
        <v>596</v>
      </c>
      <c r="G463" s="107" t="s">
        <v>631</v>
      </c>
      <c r="H463" s="44" t="s">
        <v>610</v>
      </c>
      <c r="I463" s="44" t="s">
        <v>648</v>
      </c>
      <c r="J463" s="107" t="s">
        <v>1007</v>
      </c>
    </row>
    <row r="464" spans="1:10" ht="42.75" customHeight="1">
      <c r="A464" s="376" t="s">
        <v>1455</v>
      </c>
      <c r="B464" s="376" t="s">
        <v>1456</v>
      </c>
      <c r="C464" s="44" t="s">
        <v>587</v>
      </c>
      <c r="D464" s="44" t="s">
        <v>588</v>
      </c>
      <c r="E464" s="107" t="s">
        <v>1457</v>
      </c>
      <c r="F464" s="44" t="s">
        <v>596</v>
      </c>
      <c r="G464" s="107" t="s">
        <v>1162</v>
      </c>
      <c r="H464" s="44" t="s">
        <v>668</v>
      </c>
      <c r="I464" s="44" t="s">
        <v>593</v>
      </c>
      <c r="J464" s="107" t="s">
        <v>1458</v>
      </c>
    </row>
    <row r="465" spans="1:10" ht="42.75" customHeight="1">
      <c r="A465" s="377"/>
      <c r="B465" s="377"/>
      <c r="C465" s="44" t="s">
        <v>587</v>
      </c>
      <c r="D465" s="44" t="s">
        <v>588</v>
      </c>
      <c r="E465" s="107" t="s">
        <v>1459</v>
      </c>
      <c r="F465" s="44" t="s">
        <v>596</v>
      </c>
      <c r="G465" s="107" t="s">
        <v>503</v>
      </c>
      <c r="H465" s="44" t="s">
        <v>668</v>
      </c>
      <c r="I465" s="44" t="s">
        <v>593</v>
      </c>
      <c r="J465" s="107" t="s">
        <v>1460</v>
      </c>
    </row>
    <row r="466" spans="1:10" ht="42.75" customHeight="1">
      <c r="A466" s="377"/>
      <c r="B466" s="377"/>
      <c r="C466" s="44" t="s">
        <v>587</v>
      </c>
      <c r="D466" s="44" t="s">
        <v>588</v>
      </c>
      <c r="E466" s="107" t="s">
        <v>1461</v>
      </c>
      <c r="F466" s="44" t="s">
        <v>596</v>
      </c>
      <c r="G466" s="107" t="s">
        <v>1462</v>
      </c>
      <c r="H466" s="44" t="s">
        <v>668</v>
      </c>
      <c r="I466" s="44" t="s">
        <v>593</v>
      </c>
      <c r="J466" s="107" t="s">
        <v>1462</v>
      </c>
    </row>
    <row r="467" spans="1:10" ht="42.75" customHeight="1">
      <c r="A467" s="377"/>
      <c r="B467" s="377"/>
      <c r="C467" s="44" t="s">
        <v>587</v>
      </c>
      <c r="D467" s="44" t="s">
        <v>607</v>
      </c>
      <c r="E467" s="107" t="s">
        <v>1459</v>
      </c>
      <c r="F467" s="44" t="s">
        <v>596</v>
      </c>
      <c r="G467" s="107" t="s">
        <v>820</v>
      </c>
      <c r="H467" s="44" t="s">
        <v>668</v>
      </c>
      <c r="I467" s="44" t="s">
        <v>593</v>
      </c>
      <c r="J467" s="107" t="s">
        <v>1463</v>
      </c>
    </row>
    <row r="468" spans="1:10" ht="42.75" customHeight="1">
      <c r="A468" s="377"/>
      <c r="B468" s="377"/>
      <c r="C468" s="44" t="s">
        <v>587</v>
      </c>
      <c r="D468" s="44" t="s">
        <v>607</v>
      </c>
      <c r="E468" s="107" t="s">
        <v>1464</v>
      </c>
      <c r="F468" s="44" t="s">
        <v>596</v>
      </c>
      <c r="G468" s="107" t="s">
        <v>820</v>
      </c>
      <c r="H468" s="44" t="s">
        <v>610</v>
      </c>
      <c r="I468" s="44" t="s">
        <v>593</v>
      </c>
      <c r="J468" s="107" t="s">
        <v>1465</v>
      </c>
    </row>
    <row r="469" spans="1:10" ht="42.75" customHeight="1">
      <c r="A469" s="377"/>
      <c r="B469" s="377"/>
      <c r="C469" s="44" t="s">
        <v>587</v>
      </c>
      <c r="D469" s="44" t="s">
        <v>629</v>
      </c>
      <c r="E469" s="107" t="s">
        <v>1466</v>
      </c>
      <c r="F469" s="44" t="s">
        <v>777</v>
      </c>
      <c r="G469" s="107" t="s">
        <v>1467</v>
      </c>
      <c r="H469" s="44" t="s">
        <v>674</v>
      </c>
      <c r="I469" s="44" t="s">
        <v>593</v>
      </c>
      <c r="J469" s="107" t="s">
        <v>1468</v>
      </c>
    </row>
    <row r="470" spans="1:10" ht="42.75" customHeight="1">
      <c r="A470" s="377"/>
      <c r="B470" s="377"/>
      <c r="C470" s="44" t="s">
        <v>587</v>
      </c>
      <c r="D470" s="44" t="s">
        <v>638</v>
      </c>
      <c r="E470" s="107" t="s">
        <v>1469</v>
      </c>
      <c r="F470" s="44" t="s">
        <v>1139</v>
      </c>
      <c r="G470" s="107" t="s">
        <v>1470</v>
      </c>
      <c r="H470" s="44" t="s">
        <v>752</v>
      </c>
      <c r="I470" s="44" t="s">
        <v>593</v>
      </c>
      <c r="J470" s="107" t="s">
        <v>1471</v>
      </c>
    </row>
    <row r="471" spans="1:10" ht="42.75" customHeight="1">
      <c r="A471" s="377"/>
      <c r="B471" s="377"/>
      <c r="C471" s="44" t="s">
        <v>645</v>
      </c>
      <c r="D471" s="44" t="s">
        <v>770</v>
      </c>
      <c r="E471" s="107" t="s">
        <v>1472</v>
      </c>
      <c r="F471" s="44" t="s">
        <v>596</v>
      </c>
      <c r="G471" s="107" t="s">
        <v>957</v>
      </c>
      <c r="H471" s="44" t="s">
        <v>1226</v>
      </c>
      <c r="I471" s="44" t="s">
        <v>593</v>
      </c>
      <c r="J471" s="107" t="s">
        <v>1472</v>
      </c>
    </row>
    <row r="472" spans="1:10" ht="42.75" customHeight="1">
      <c r="A472" s="377"/>
      <c r="B472" s="377"/>
      <c r="C472" s="44" t="s">
        <v>645</v>
      </c>
      <c r="D472" s="44" t="s">
        <v>770</v>
      </c>
      <c r="E472" s="107" t="s">
        <v>1473</v>
      </c>
      <c r="F472" s="44" t="s">
        <v>596</v>
      </c>
      <c r="G472" s="107" t="s">
        <v>1474</v>
      </c>
      <c r="H472" s="44" t="s">
        <v>1475</v>
      </c>
      <c r="I472" s="44" t="s">
        <v>593</v>
      </c>
      <c r="J472" s="107" t="s">
        <v>1473</v>
      </c>
    </row>
    <row r="473" spans="1:10" ht="42.75" customHeight="1">
      <c r="A473" s="377"/>
      <c r="B473" s="377"/>
      <c r="C473" s="44" t="s">
        <v>645</v>
      </c>
      <c r="D473" s="44" t="s">
        <v>646</v>
      </c>
      <c r="E473" s="107" t="s">
        <v>1476</v>
      </c>
      <c r="F473" s="44" t="s">
        <v>1139</v>
      </c>
      <c r="G473" s="107" t="s">
        <v>1477</v>
      </c>
      <c r="H473" s="44" t="s">
        <v>674</v>
      </c>
      <c r="I473" s="44" t="s">
        <v>593</v>
      </c>
      <c r="J473" s="107" t="s">
        <v>1476</v>
      </c>
    </row>
    <row r="474" spans="1:10" ht="42.75" customHeight="1">
      <c r="A474" s="377"/>
      <c r="B474" s="377"/>
      <c r="C474" s="44" t="s">
        <v>645</v>
      </c>
      <c r="D474" s="44" t="s">
        <v>646</v>
      </c>
      <c r="E474" s="107" t="s">
        <v>1478</v>
      </c>
      <c r="F474" s="44" t="s">
        <v>1139</v>
      </c>
      <c r="G474" s="107" t="s">
        <v>1479</v>
      </c>
      <c r="H474" s="44" t="s">
        <v>1210</v>
      </c>
      <c r="I474" s="44" t="s">
        <v>593</v>
      </c>
      <c r="J474" s="107" t="s">
        <v>1478</v>
      </c>
    </row>
    <row r="475" spans="1:10" ht="42.75" customHeight="1">
      <c r="A475" s="377"/>
      <c r="B475" s="377"/>
      <c r="C475" s="44" t="s">
        <v>662</v>
      </c>
      <c r="D475" s="44" t="s">
        <v>663</v>
      </c>
      <c r="E475" s="107" t="s">
        <v>1480</v>
      </c>
      <c r="F475" s="44" t="s">
        <v>596</v>
      </c>
      <c r="G475" s="107" t="s">
        <v>1481</v>
      </c>
      <c r="H475" s="44" t="s">
        <v>610</v>
      </c>
      <c r="I475" s="44" t="s">
        <v>593</v>
      </c>
      <c r="J475" s="107" t="s">
        <v>1481</v>
      </c>
    </row>
    <row r="476" spans="1:10" ht="42.75" customHeight="1">
      <c r="A476" s="377"/>
      <c r="B476" s="377"/>
      <c r="C476" s="44" t="s">
        <v>662</v>
      </c>
      <c r="D476" s="44" t="s">
        <v>663</v>
      </c>
      <c r="E476" s="107" t="s">
        <v>1482</v>
      </c>
      <c r="F476" s="44" t="s">
        <v>596</v>
      </c>
      <c r="G476" s="107" t="s">
        <v>1483</v>
      </c>
      <c r="H476" s="44" t="s">
        <v>610</v>
      </c>
      <c r="I476" s="44" t="s">
        <v>593</v>
      </c>
      <c r="J476" s="107" t="s">
        <v>1483</v>
      </c>
    </row>
    <row r="477" spans="1:10" ht="42.75" customHeight="1">
      <c r="A477" s="378"/>
      <c r="B477" s="378"/>
      <c r="C477" s="44" t="s">
        <v>662</v>
      </c>
      <c r="D477" s="44" t="s">
        <v>663</v>
      </c>
      <c r="E477" s="107" t="s">
        <v>1484</v>
      </c>
      <c r="F477" s="44" t="s">
        <v>596</v>
      </c>
      <c r="G477" s="107" t="s">
        <v>1485</v>
      </c>
      <c r="H477" s="44" t="s">
        <v>610</v>
      </c>
      <c r="I477" s="44" t="s">
        <v>593</v>
      </c>
      <c r="J477" s="107" t="s">
        <v>1485</v>
      </c>
    </row>
    <row r="478" spans="1:10" ht="42.75" customHeight="1">
      <c r="A478" s="376" t="s">
        <v>1486</v>
      </c>
      <c r="B478" s="376" t="s">
        <v>1487</v>
      </c>
      <c r="C478" s="44" t="s">
        <v>587</v>
      </c>
      <c r="D478" s="44" t="s">
        <v>588</v>
      </c>
      <c r="E478" s="107" t="s">
        <v>1319</v>
      </c>
      <c r="F478" s="44" t="s">
        <v>590</v>
      </c>
      <c r="G478" s="107" t="s">
        <v>601</v>
      </c>
      <c r="H478" s="44" t="s">
        <v>1321</v>
      </c>
      <c r="I478" s="44" t="s">
        <v>593</v>
      </c>
      <c r="J478" s="107" t="s">
        <v>1322</v>
      </c>
    </row>
    <row r="479" spans="1:10" ht="42.75" customHeight="1">
      <c r="A479" s="377"/>
      <c r="B479" s="377"/>
      <c r="C479" s="44" t="s">
        <v>587</v>
      </c>
      <c r="D479" s="44" t="s">
        <v>607</v>
      </c>
      <c r="E479" s="107" t="s">
        <v>616</v>
      </c>
      <c r="F479" s="44" t="s">
        <v>590</v>
      </c>
      <c r="G479" s="107" t="s">
        <v>636</v>
      </c>
      <c r="H479" s="44" t="s">
        <v>610</v>
      </c>
      <c r="I479" s="44" t="s">
        <v>593</v>
      </c>
      <c r="J479" s="107" t="s">
        <v>618</v>
      </c>
    </row>
    <row r="480" spans="1:10" ht="42.75" customHeight="1">
      <c r="A480" s="377"/>
      <c r="B480" s="377"/>
      <c r="C480" s="44" t="s">
        <v>587</v>
      </c>
      <c r="D480" s="44" t="s">
        <v>629</v>
      </c>
      <c r="E480" s="107" t="s">
        <v>630</v>
      </c>
      <c r="F480" s="44" t="s">
        <v>590</v>
      </c>
      <c r="G480" s="107" t="s">
        <v>636</v>
      </c>
      <c r="H480" s="44" t="s">
        <v>610</v>
      </c>
      <c r="I480" s="44" t="s">
        <v>593</v>
      </c>
      <c r="J480" s="107" t="s">
        <v>632</v>
      </c>
    </row>
    <row r="481" spans="1:10" ht="42.75" customHeight="1">
      <c r="A481" s="377"/>
      <c r="B481" s="377"/>
      <c r="C481" s="44" t="s">
        <v>587</v>
      </c>
      <c r="D481" s="44" t="s">
        <v>629</v>
      </c>
      <c r="E481" s="107" t="s">
        <v>1323</v>
      </c>
      <c r="F481" s="44" t="s">
        <v>590</v>
      </c>
      <c r="G481" s="107" t="s">
        <v>636</v>
      </c>
      <c r="H481" s="44" t="s">
        <v>610</v>
      </c>
      <c r="I481" s="44" t="s">
        <v>593</v>
      </c>
      <c r="J481" s="107" t="s">
        <v>1324</v>
      </c>
    </row>
    <row r="482" spans="1:10" ht="42.75" customHeight="1">
      <c r="A482" s="377"/>
      <c r="B482" s="377"/>
      <c r="C482" s="44" t="s">
        <v>587</v>
      </c>
      <c r="D482" s="44" t="s">
        <v>638</v>
      </c>
      <c r="E482" s="107" t="s">
        <v>639</v>
      </c>
      <c r="F482" s="44" t="s">
        <v>596</v>
      </c>
      <c r="G482" s="107" t="s">
        <v>1488</v>
      </c>
      <c r="H482" s="44" t="s">
        <v>641</v>
      </c>
      <c r="I482" s="44" t="s">
        <v>593</v>
      </c>
      <c r="J482" s="107" t="s">
        <v>1489</v>
      </c>
    </row>
    <row r="483" spans="1:10" ht="42.75" customHeight="1">
      <c r="A483" s="377"/>
      <c r="B483" s="377"/>
      <c r="C483" s="44" t="s">
        <v>645</v>
      </c>
      <c r="D483" s="44" t="s">
        <v>646</v>
      </c>
      <c r="E483" s="107" t="s">
        <v>647</v>
      </c>
      <c r="F483" s="44" t="s">
        <v>590</v>
      </c>
      <c r="G483" s="107" t="s">
        <v>921</v>
      </c>
      <c r="H483" s="44" t="s">
        <v>610</v>
      </c>
      <c r="I483" s="44" t="s">
        <v>593</v>
      </c>
      <c r="J483" s="107" t="s">
        <v>649</v>
      </c>
    </row>
    <row r="484" spans="1:10" ht="42.75" customHeight="1">
      <c r="A484" s="378"/>
      <c r="B484" s="378"/>
      <c r="C484" s="44" t="s">
        <v>662</v>
      </c>
      <c r="D484" s="44" t="s">
        <v>663</v>
      </c>
      <c r="E484" s="107" t="s">
        <v>664</v>
      </c>
      <c r="F484" s="44" t="s">
        <v>590</v>
      </c>
      <c r="G484" s="107" t="s">
        <v>631</v>
      </c>
      <c r="H484" s="44" t="s">
        <v>610</v>
      </c>
      <c r="I484" s="44" t="s">
        <v>593</v>
      </c>
      <c r="J484" s="107" t="s">
        <v>665</v>
      </c>
    </row>
    <row r="485" spans="1:10" ht="42.75" customHeight="1">
      <c r="A485" s="376" t="s">
        <v>1490</v>
      </c>
      <c r="B485" s="376" t="s">
        <v>671</v>
      </c>
      <c r="C485" s="44" t="s">
        <v>587</v>
      </c>
      <c r="D485" s="44" t="s">
        <v>588</v>
      </c>
      <c r="E485" s="107" t="s">
        <v>704</v>
      </c>
      <c r="F485" s="44" t="s">
        <v>596</v>
      </c>
      <c r="G485" s="107" t="s">
        <v>705</v>
      </c>
      <c r="H485" s="44" t="s">
        <v>674</v>
      </c>
      <c r="I485" s="44" t="s">
        <v>593</v>
      </c>
      <c r="J485" s="107" t="s">
        <v>706</v>
      </c>
    </row>
    <row r="486" spans="1:10" ht="42.75" customHeight="1">
      <c r="A486" s="377"/>
      <c r="B486" s="377"/>
      <c r="C486" s="44" t="s">
        <v>587</v>
      </c>
      <c r="D486" s="44" t="s">
        <v>588</v>
      </c>
      <c r="E486" s="107" t="s">
        <v>707</v>
      </c>
      <c r="F486" s="44" t="s">
        <v>590</v>
      </c>
      <c r="G486" s="107" t="s">
        <v>38</v>
      </c>
      <c r="H486" s="44" t="s">
        <v>708</v>
      </c>
      <c r="I486" s="44" t="s">
        <v>593</v>
      </c>
      <c r="J486" s="107" t="s">
        <v>709</v>
      </c>
    </row>
    <row r="487" spans="1:10" ht="42.75" customHeight="1">
      <c r="A487" s="377"/>
      <c r="B487" s="377"/>
      <c r="C487" s="44" t="s">
        <v>587</v>
      </c>
      <c r="D487" s="44" t="s">
        <v>588</v>
      </c>
      <c r="E487" s="107" t="s">
        <v>710</v>
      </c>
      <c r="F487" s="44" t="s">
        <v>596</v>
      </c>
      <c r="G487" s="107" t="s">
        <v>38</v>
      </c>
      <c r="H487" s="44" t="s">
        <v>711</v>
      </c>
      <c r="I487" s="44" t="s">
        <v>593</v>
      </c>
      <c r="J487" s="107" t="s">
        <v>712</v>
      </c>
    </row>
    <row r="488" spans="1:10" ht="42.75" customHeight="1">
      <c r="A488" s="377"/>
      <c r="B488" s="377"/>
      <c r="C488" s="44" t="s">
        <v>645</v>
      </c>
      <c r="D488" s="44" t="s">
        <v>646</v>
      </c>
      <c r="E488" s="107" t="s">
        <v>682</v>
      </c>
      <c r="F488" s="44" t="s">
        <v>596</v>
      </c>
      <c r="G488" s="107" t="s">
        <v>683</v>
      </c>
      <c r="H488" s="44" t="s">
        <v>507</v>
      </c>
      <c r="I488" s="44" t="s">
        <v>648</v>
      </c>
      <c r="J488" s="107" t="s">
        <v>713</v>
      </c>
    </row>
    <row r="489" spans="1:10" ht="60.75" customHeight="1">
      <c r="A489" s="377"/>
      <c r="B489" s="377"/>
      <c r="C489" s="44" t="s">
        <v>645</v>
      </c>
      <c r="D489" s="44" t="s">
        <v>646</v>
      </c>
      <c r="E489" s="107" t="s">
        <v>714</v>
      </c>
      <c r="F489" s="44" t="s">
        <v>596</v>
      </c>
      <c r="G489" s="107" t="s">
        <v>715</v>
      </c>
      <c r="H489" s="44" t="s">
        <v>507</v>
      </c>
      <c r="I489" s="44" t="s">
        <v>648</v>
      </c>
      <c r="J489" s="107" t="s">
        <v>716</v>
      </c>
    </row>
    <row r="490" spans="1:10" ht="42.75" customHeight="1">
      <c r="A490" s="377"/>
      <c r="B490" s="377"/>
      <c r="C490" s="44" t="s">
        <v>662</v>
      </c>
      <c r="D490" s="44" t="s">
        <v>663</v>
      </c>
      <c r="E490" s="107" t="s">
        <v>687</v>
      </c>
      <c r="F490" s="44" t="s">
        <v>590</v>
      </c>
      <c r="G490" s="107" t="s">
        <v>617</v>
      </c>
      <c r="H490" s="44" t="s">
        <v>610</v>
      </c>
      <c r="I490" s="44" t="s">
        <v>593</v>
      </c>
      <c r="J490" s="107" t="s">
        <v>688</v>
      </c>
    </row>
    <row r="491" spans="1:10" ht="42.75" customHeight="1">
      <c r="A491" s="378"/>
      <c r="B491" s="378"/>
      <c r="C491" s="44" t="s">
        <v>662</v>
      </c>
      <c r="D491" s="44" t="s">
        <v>663</v>
      </c>
      <c r="E491" s="107" t="s">
        <v>685</v>
      </c>
      <c r="F491" s="44" t="s">
        <v>590</v>
      </c>
      <c r="G491" s="107" t="s">
        <v>617</v>
      </c>
      <c r="H491" s="44" t="s">
        <v>610</v>
      </c>
      <c r="I491" s="44" t="s">
        <v>593</v>
      </c>
      <c r="J491" s="107" t="s">
        <v>717</v>
      </c>
    </row>
    <row r="492" spans="1:10" ht="42.75" customHeight="1">
      <c r="A492" s="376" t="s">
        <v>1491</v>
      </c>
      <c r="B492" s="376" t="s">
        <v>1492</v>
      </c>
      <c r="C492" s="44" t="s">
        <v>587</v>
      </c>
      <c r="D492" s="44" t="s">
        <v>607</v>
      </c>
      <c r="E492" s="107" t="s">
        <v>1493</v>
      </c>
      <c r="F492" s="44" t="s">
        <v>590</v>
      </c>
      <c r="G492" s="107" t="s">
        <v>1427</v>
      </c>
      <c r="H492" s="44" t="s">
        <v>610</v>
      </c>
      <c r="I492" s="44" t="s">
        <v>593</v>
      </c>
      <c r="J492" s="107" t="s">
        <v>746</v>
      </c>
    </row>
    <row r="493" spans="1:10" ht="42.75" customHeight="1">
      <c r="A493" s="377"/>
      <c r="B493" s="377"/>
      <c r="C493" s="44" t="s">
        <v>587</v>
      </c>
      <c r="D493" s="44" t="s">
        <v>629</v>
      </c>
      <c r="E493" s="107" t="s">
        <v>1494</v>
      </c>
      <c r="F493" s="44" t="s">
        <v>613</v>
      </c>
      <c r="G493" s="107" t="s">
        <v>1495</v>
      </c>
      <c r="H493" s="44" t="s">
        <v>660</v>
      </c>
      <c r="I493" s="44" t="s">
        <v>593</v>
      </c>
      <c r="J493" s="107" t="s">
        <v>749</v>
      </c>
    </row>
    <row r="494" spans="1:10" ht="42.75" customHeight="1">
      <c r="A494" s="377"/>
      <c r="B494" s="377"/>
      <c r="C494" s="44" t="s">
        <v>587</v>
      </c>
      <c r="D494" s="44" t="s">
        <v>638</v>
      </c>
      <c r="E494" s="107" t="s">
        <v>750</v>
      </c>
      <c r="F494" s="44" t="s">
        <v>613</v>
      </c>
      <c r="G494" s="107" t="s">
        <v>1496</v>
      </c>
      <c r="H494" s="44" t="s">
        <v>641</v>
      </c>
      <c r="I494" s="44" t="s">
        <v>593</v>
      </c>
      <c r="J494" s="107" t="s">
        <v>1497</v>
      </c>
    </row>
    <row r="495" spans="1:10" ht="42.75" customHeight="1">
      <c r="A495" s="377"/>
      <c r="B495" s="377"/>
      <c r="C495" s="44" t="s">
        <v>645</v>
      </c>
      <c r="D495" s="44" t="s">
        <v>770</v>
      </c>
      <c r="E495" s="107" t="s">
        <v>1498</v>
      </c>
      <c r="F495" s="44" t="s">
        <v>590</v>
      </c>
      <c r="G495" s="107" t="s">
        <v>1499</v>
      </c>
      <c r="H495" s="44" t="s">
        <v>610</v>
      </c>
      <c r="I495" s="44" t="s">
        <v>648</v>
      </c>
      <c r="J495" s="107" t="s">
        <v>1500</v>
      </c>
    </row>
    <row r="496" spans="1:10" ht="42.75" customHeight="1">
      <c r="A496" s="377"/>
      <c r="B496" s="377"/>
      <c r="C496" s="44" t="s">
        <v>645</v>
      </c>
      <c r="D496" s="44" t="s">
        <v>655</v>
      </c>
      <c r="E496" s="107" t="s">
        <v>1501</v>
      </c>
      <c r="F496" s="44" t="s">
        <v>596</v>
      </c>
      <c r="G496" s="107" t="s">
        <v>1502</v>
      </c>
      <c r="H496" s="44" t="s">
        <v>501</v>
      </c>
      <c r="I496" s="44" t="s">
        <v>648</v>
      </c>
      <c r="J496" s="107" t="s">
        <v>1499</v>
      </c>
    </row>
    <row r="497" spans="1:10" ht="42.75" customHeight="1">
      <c r="A497" s="378"/>
      <c r="B497" s="378"/>
      <c r="C497" s="44" t="s">
        <v>662</v>
      </c>
      <c r="D497" s="44" t="s">
        <v>663</v>
      </c>
      <c r="E497" s="107" t="s">
        <v>1503</v>
      </c>
      <c r="F497" s="44" t="s">
        <v>590</v>
      </c>
      <c r="G497" s="107" t="s">
        <v>1142</v>
      </c>
      <c r="H497" s="44" t="s">
        <v>610</v>
      </c>
      <c r="I497" s="44" t="s">
        <v>593</v>
      </c>
      <c r="J497" s="107" t="s">
        <v>760</v>
      </c>
    </row>
    <row r="498" spans="1:10" ht="42.75" customHeight="1">
      <c r="A498" s="376" t="s">
        <v>1504</v>
      </c>
      <c r="B498" s="376" t="s">
        <v>1505</v>
      </c>
      <c r="C498" s="44" t="s">
        <v>587</v>
      </c>
      <c r="D498" s="44" t="s">
        <v>588</v>
      </c>
      <c r="E498" s="107" t="s">
        <v>494</v>
      </c>
      <c r="F498" s="44" t="s">
        <v>590</v>
      </c>
      <c r="G498" s="107" t="s">
        <v>605</v>
      </c>
      <c r="H498" s="44" t="s">
        <v>1241</v>
      </c>
      <c r="I498" s="44" t="s">
        <v>593</v>
      </c>
      <c r="J498" s="107" t="s">
        <v>494</v>
      </c>
    </row>
    <row r="499" spans="1:10" ht="42.75" customHeight="1">
      <c r="A499" s="377"/>
      <c r="B499" s="377"/>
      <c r="C499" s="44" t="s">
        <v>587</v>
      </c>
      <c r="D499" s="44" t="s">
        <v>607</v>
      </c>
      <c r="E499" s="107" t="s">
        <v>1506</v>
      </c>
      <c r="F499" s="44" t="s">
        <v>596</v>
      </c>
      <c r="G499" s="107" t="s">
        <v>617</v>
      </c>
      <c r="H499" s="44" t="s">
        <v>610</v>
      </c>
      <c r="I499" s="44" t="s">
        <v>648</v>
      </c>
      <c r="J499" s="107" t="s">
        <v>1506</v>
      </c>
    </row>
    <row r="500" spans="1:10" ht="42.75" customHeight="1">
      <c r="A500" s="377"/>
      <c r="B500" s="377"/>
      <c r="C500" s="44" t="s">
        <v>587</v>
      </c>
      <c r="D500" s="44" t="s">
        <v>629</v>
      </c>
      <c r="E500" s="107" t="s">
        <v>787</v>
      </c>
      <c r="F500" s="44" t="s">
        <v>596</v>
      </c>
      <c r="G500" s="107" t="s">
        <v>1507</v>
      </c>
      <c r="H500" s="44" t="s">
        <v>660</v>
      </c>
      <c r="I500" s="44" t="s">
        <v>648</v>
      </c>
      <c r="J500" s="107" t="s">
        <v>1508</v>
      </c>
    </row>
    <row r="501" spans="1:10" ht="42.75" customHeight="1">
      <c r="A501" s="377"/>
      <c r="B501" s="377"/>
      <c r="C501" s="44" t="s">
        <v>587</v>
      </c>
      <c r="D501" s="44" t="s">
        <v>638</v>
      </c>
      <c r="E501" s="107" t="s">
        <v>1509</v>
      </c>
      <c r="F501" s="44" t="s">
        <v>590</v>
      </c>
      <c r="G501" s="107" t="s">
        <v>1510</v>
      </c>
      <c r="H501" s="44" t="s">
        <v>641</v>
      </c>
      <c r="I501" s="44" t="s">
        <v>593</v>
      </c>
      <c r="J501" s="107" t="s">
        <v>1509</v>
      </c>
    </row>
    <row r="502" spans="1:10" ht="42.75" customHeight="1">
      <c r="A502" s="377"/>
      <c r="B502" s="377"/>
      <c r="C502" s="44" t="s">
        <v>645</v>
      </c>
      <c r="D502" s="44" t="s">
        <v>646</v>
      </c>
      <c r="E502" s="107" t="s">
        <v>1233</v>
      </c>
      <c r="F502" s="44" t="s">
        <v>596</v>
      </c>
      <c r="G502" s="107" t="s">
        <v>876</v>
      </c>
      <c r="H502" s="44" t="s">
        <v>1511</v>
      </c>
      <c r="I502" s="44" t="s">
        <v>648</v>
      </c>
      <c r="J502" s="107" t="s">
        <v>1233</v>
      </c>
    </row>
    <row r="503" spans="1:10" ht="42.75" customHeight="1">
      <c r="A503" s="378"/>
      <c r="B503" s="378"/>
      <c r="C503" s="44" t="s">
        <v>662</v>
      </c>
      <c r="D503" s="44" t="s">
        <v>663</v>
      </c>
      <c r="E503" s="107" t="s">
        <v>664</v>
      </c>
      <c r="F503" s="44" t="s">
        <v>596</v>
      </c>
      <c r="G503" s="107" t="s">
        <v>617</v>
      </c>
      <c r="H503" s="44" t="s">
        <v>610</v>
      </c>
      <c r="I503" s="44" t="s">
        <v>648</v>
      </c>
      <c r="J503" s="107" t="s">
        <v>665</v>
      </c>
    </row>
    <row r="504" spans="1:10" ht="42.75" customHeight="1">
      <c r="A504" s="376" t="s">
        <v>150</v>
      </c>
      <c r="B504" s="376" t="s">
        <v>671</v>
      </c>
      <c r="C504" s="44" t="s">
        <v>587</v>
      </c>
      <c r="D504" s="44" t="s">
        <v>588</v>
      </c>
      <c r="E504" s="107" t="s">
        <v>672</v>
      </c>
      <c r="F504" s="44" t="s">
        <v>596</v>
      </c>
      <c r="G504" s="107" t="s">
        <v>673</v>
      </c>
      <c r="H504" s="44" t="s">
        <v>674</v>
      </c>
      <c r="I504" s="44" t="s">
        <v>593</v>
      </c>
      <c r="J504" s="107" t="s">
        <v>675</v>
      </c>
    </row>
    <row r="505" spans="1:10" ht="42.75" customHeight="1">
      <c r="A505" s="377"/>
      <c r="B505" s="377"/>
      <c r="C505" s="44" t="s">
        <v>587</v>
      </c>
      <c r="D505" s="44" t="s">
        <v>588</v>
      </c>
      <c r="E505" s="107" t="s">
        <v>676</v>
      </c>
      <c r="F505" s="44" t="s">
        <v>596</v>
      </c>
      <c r="G505" s="107" t="s">
        <v>677</v>
      </c>
      <c r="H505" s="44" t="s">
        <v>674</v>
      </c>
      <c r="I505" s="44" t="s">
        <v>593</v>
      </c>
      <c r="J505" s="107" t="s">
        <v>678</v>
      </c>
    </row>
    <row r="506" spans="1:10" ht="42.75" customHeight="1">
      <c r="A506" s="377"/>
      <c r="B506" s="377"/>
      <c r="C506" s="44" t="s">
        <v>587</v>
      </c>
      <c r="D506" s="44" t="s">
        <v>588</v>
      </c>
      <c r="E506" s="107" t="s">
        <v>679</v>
      </c>
      <c r="F506" s="44" t="s">
        <v>596</v>
      </c>
      <c r="G506" s="107" t="s">
        <v>680</v>
      </c>
      <c r="H506" s="44" t="s">
        <v>674</v>
      </c>
      <c r="I506" s="44" t="s">
        <v>593</v>
      </c>
      <c r="J506" s="107" t="s">
        <v>681</v>
      </c>
    </row>
    <row r="507" spans="1:10" ht="42.75" customHeight="1">
      <c r="A507" s="377"/>
      <c r="B507" s="377"/>
      <c r="C507" s="44" t="s">
        <v>645</v>
      </c>
      <c r="D507" s="44" t="s">
        <v>646</v>
      </c>
      <c r="E507" s="107" t="s">
        <v>682</v>
      </c>
      <c r="F507" s="44" t="s">
        <v>596</v>
      </c>
      <c r="G507" s="107" t="s">
        <v>683</v>
      </c>
      <c r="H507" s="44" t="s">
        <v>507</v>
      </c>
      <c r="I507" s="44" t="s">
        <v>648</v>
      </c>
      <c r="J507" s="107" t="s">
        <v>684</v>
      </c>
    </row>
    <row r="508" spans="1:10" ht="42.75" customHeight="1">
      <c r="A508" s="377"/>
      <c r="B508" s="377"/>
      <c r="C508" s="44" t="s">
        <v>662</v>
      </c>
      <c r="D508" s="44" t="s">
        <v>663</v>
      </c>
      <c r="E508" s="107" t="s">
        <v>685</v>
      </c>
      <c r="F508" s="44" t="s">
        <v>590</v>
      </c>
      <c r="G508" s="107" t="s">
        <v>617</v>
      </c>
      <c r="H508" s="44" t="s">
        <v>610</v>
      </c>
      <c r="I508" s="44" t="s">
        <v>593</v>
      </c>
      <c r="J508" s="107" t="s">
        <v>686</v>
      </c>
    </row>
    <row r="509" spans="1:10" ht="42.75" customHeight="1">
      <c r="A509" s="378"/>
      <c r="B509" s="378"/>
      <c r="C509" s="44" t="s">
        <v>662</v>
      </c>
      <c r="D509" s="44" t="s">
        <v>663</v>
      </c>
      <c r="E509" s="107" t="s">
        <v>687</v>
      </c>
      <c r="F509" s="44" t="s">
        <v>590</v>
      </c>
      <c r="G509" s="107" t="s">
        <v>617</v>
      </c>
      <c r="H509" s="44" t="s">
        <v>610</v>
      </c>
      <c r="I509" s="44" t="s">
        <v>593</v>
      </c>
      <c r="J509" s="107" t="s">
        <v>688</v>
      </c>
    </row>
    <row r="510" spans="1:10" ht="42.75" customHeight="1">
      <c r="A510" s="376" t="s">
        <v>1512</v>
      </c>
      <c r="B510" s="376" t="s">
        <v>1513</v>
      </c>
      <c r="C510" s="44" t="s">
        <v>587</v>
      </c>
      <c r="D510" s="44" t="s">
        <v>588</v>
      </c>
      <c r="E510" s="107" t="s">
        <v>1514</v>
      </c>
      <c r="F510" s="44" t="s">
        <v>596</v>
      </c>
      <c r="G510" s="107" t="s">
        <v>1515</v>
      </c>
      <c r="H510" s="44" t="s">
        <v>839</v>
      </c>
      <c r="I510" s="44" t="s">
        <v>593</v>
      </c>
      <c r="J510" s="107" t="s">
        <v>1516</v>
      </c>
    </row>
    <row r="511" spans="1:10" ht="42.75" customHeight="1">
      <c r="A511" s="377"/>
      <c r="B511" s="377"/>
      <c r="C511" s="44" t="s">
        <v>587</v>
      </c>
      <c r="D511" s="44" t="s">
        <v>588</v>
      </c>
      <c r="E511" s="107" t="s">
        <v>1517</v>
      </c>
      <c r="F511" s="44" t="s">
        <v>590</v>
      </c>
      <c r="G511" s="107" t="s">
        <v>1518</v>
      </c>
      <c r="H511" s="44" t="s">
        <v>722</v>
      </c>
      <c r="I511" s="44" t="s">
        <v>593</v>
      </c>
      <c r="J511" s="107" t="s">
        <v>1519</v>
      </c>
    </row>
    <row r="512" spans="1:10" ht="42.75" customHeight="1">
      <c r="A512" s="377"/>
      <c r="B512" s="377"/>
      <c r="C512" s="44" t="s">
        <v>587</v>
      </c>
      <c r="D512" s="44" t="s">
        <v>607</v>
      </c>
      <c r="E512" s="107" t="s">
        <v>842</v>
      </c>
      <c r="F512" s="44" t="s">
        <v>596</v>
      </c>
      <c r="G512" s="107" t="s">
        <v>841</v>
      </c>
      <c r="H512" s="44" t="s">
        <v>610</v>
      </c>
      <c r="I512" s="44" t="s">
        <v>593</v>
      </c>
      <c r="J512" s="107" t="s">
        <v>841</v>
      </c>
    </row>
    <row r="513" spans="1:10" ht="42.75" customHeight="1">
      <c r="A513" s="377"/>
      <c r="B513" s="377"/>
      <c r="C513" s="44" t="s">
        <v>587</v>
      </c>
      <c r="D513" s="44" t="s">
        <v>607</v>
      </c>
      <c r="E513" s="107" t="s">
        <v>845</v>
      </c>
      <c r="F513" s="44" t="s">
        <v>596</v>
      </c>
      <c r="G513" s="107" t="s">
        <v>844</v>
      </c>
      <c r="H513" s="44" t="s">
        <v>610</v>
      </c>
      <c r="I513" s="44" t="s">
        <v>593</v>
      </c>
      <c r="J513" s="107" t="s">
        <v>844</v>
      </c>
    </row>
    <row r="514" spans="1:10" ht="42.75" customHeight="1">
      <c r="A514" s="377"/>
      <c r="B514" s="377"/>
      <c r="C514" s="44" t="s">
        <v>587</v>
      </c>
      <c r="D514" s="44" t="s">
        <v>629</v>
      </c>
      <c r="E514" s="107" t="s">
        <v>728</v>
      </c>
      <c r="F514" s="44" t="s">
        <v>596</v>
      </c>
      <c r="G514" s="107" t="s">
        <v>1520</v>
      </c>
      <c r="H514" s="44" t="s">
        <v>660</v>
      </c>
      <c r="I514" s="44" t="s">
        <v>593</v>
      </c>
      <c r="J514" s="107" t="s">
        <v>1520</v>
      </c>
    </row>
    <row r="515" spans="1:10" ht="42.75" customHeight="1">
      <c r="A515" s="377"/>
      <c r="B515" s="377"/>
      <c r="C515" s="44" t="s">
        <v>587</v>
      </c>
      <c r="D515" s="44" t="s">
        <v>629</v>
      </c>
      <c r="E515" s="107" t="s">
        <v>730</v>
      </c>
      <c r="F515" s="44" t="s">
        <v>596</v>
      </c>
      <c r="G515" s="107" t="s">
        <v>1521</v>
      </c>
      <c r="H515" s="44" t="s">
        <v>660</v>
      </c>
      <c r="I515" s="44" t="s">
        <v>593</v>
      </c>
      <c r="J515" s="107" t="s">
        <v>1521</v>
      </c>
    </row>
    <row r="516" spans="1:10" ht="42.75" customHeight="1">
      <c r="A516" s="377"/>
      <c r="B516" s="377"/>
      <c r="C516" s="44" t="s">
        <v>587</v>
      </c>
      <c r="D516" s="44" t="s">
        <v>629</v>
      </c>
      <c r="E516" s="107" t="s">
        <v>732</v>
      </c>
      <c r="F516" s="44" t="s">
        <v>596</v>
      </c>
      <c r="G516" s="107" t="s">
        <v>1522</v>
      </c>
      <c r="H516" s="44" t="s">
        <v>660</v>
      </c>
      <c r="I516" s="44" t="s">
        <v>593</v>
      </c>
      <c r="J516" s="107" t="s">
        <v>1522</v>
      </c>
    </row>
    <row r="517" spans="1:10" ht="42.75" customHeight="1">
      <c r="A517" s="377"/>
      <c r="B517" s="377"/>
      <c r="C517" s="44" t="s">
        <v>587</v>
      </c>
      <c r="D517" s="44" t="s">
        <v>638</v>
      </c>
      <c r="E517" s="107" t="s">
        <v>734</v>
      </c>
      <c r="F517" s="44" t="s">
        <v>596</v>
      </c>
      <c r="G517" s="107" t="s">
        <v>1523</v>
      </c>
      <c r="H517" s="44" t="s">
        <v>641</v>
      </c>
      <c r="I517" s="44" t="s">
        <v>593</v>
      </c>
      <c r="J517" s="107" t="s">
        <v>1523</v>
      </c>
    </row>
    <row r="518" spans="1:10" ht="42.75" customHeight="1">
      <c r="A518" s="377"/>
      <c r="B518" s="377"/>
      <c r="C518" s="44" t="s">
        <v>645</v>
      </c>
      <c r="D518" s="44" t="s">
        <v>646</v>
      </c>
      <c r="E518" s="107" t="s">
        <v>875</v>
      </c>
      <c r="F518" s="44" t="s">
        <v>596</v>
      </c>
      <c r="G518" s="107" t="s">
        <v>1524</v>
      </c>
      <c r="H518" s="44" t="s">
        <v>610</v>
      </c>
      <c r="I518" s="44" t="s">
        <v>648</v>
      </c>
      <c r="J518" s="107" t="s">
        <v>1524</v>
      </c>
    </row>
    <row r="519" spans="1:10" ht="42.75" customHeight="1">
      <c r="A519" s="377"/>
      <c r="B519" s="377"/>
      <c r="C519" s="44" t="s">
        <v>645</v>
      </c>
      <c r="D519" s="44" t="s">
        <v>699</v>
      </c>
      <c r="E519" s="107" t="s">
        <v>1525</v>
      </c>
      <c r="F519" s="44" t="s">
        <v>596</v>
      </c>
      <c r="G519" s="107" t="s">
        <v>1526</v>
      </c>
      <c r="H519" s="44" t="s">
        <v>610</v>
      </c>
      <c r="I519" s="44" t="s">
        <v>648</v>
      </c>
      <c r="J519" s="107" t="s">
        <v>1526</v>
      </c>
    </row>
    <row r="520" spans="1:10" ht="42.75" customHeight="1">
      <c r="A520" s="377"/>
      <c r="B520" s="377"/>
      <c r="C520" s="44" t="s">
        <v>645</v>
      </c>
      <c r="D520" s="44" t="s">
        <v>655</v>
      </c>
      <c r="E520" s="107" t="s">
        <v>1088</v>
      </c>
      <c r="F520" s="44" t="s">
        <v>596</v>
      </c>
      <c r="G520" s="107" t="s">
        <v>1527</v>
      </c>
      <c r="H520" s="44" t="s">
        <v>610</v>
      </c>
      <c r="I520" s="44" t="s">
        <v>648</v>
      </c>
      <c r="J520" s="107" t="s">
        <v>1527</v>
      </c>
    </row>
    <row r="521" spans="1:10" ht="42.75" customHeight="1">
      <c r="A521" s="378"/>
      <c r="B521" s="378"/>
      <c r="C521" s="44" t="s">
        <v>662</v>
      </c>
      <c r="D521" s="44" t="s">
        <v>663</v>
      </c>
      <c r="E521" s="107" t="s">
        <v>740</v>
      </c>
      <c r="F521" s="44" t="s">
        <v>590</v>
      </c>
      <c r="G521" s="107" t="s">
        <v>741</v>
      </c>
      <c r="H521" s="44" t="s">
        <v>610</v>
      </c>
      <c r="I521" s="44" t="s">
        <v>593</v>
      </c>
      <c r="J521" s="107" t="s">
        <v>741</v>
      </c>
    </row>
    <row r="522" spans="1:10" ht="42.75" customHeight="1">
      <c r="A522" s="376" t="s">
        <v>1528</v>
      </c>
      <c r="B522" s="376" t="s">
        <v>1529</v>
      </c>
      <c r="C522" s="44" t="s">
        <v>587</v>
      </c>
      <c r="D522" s="44" t="s">
        <v>588</v>
      </c>
      <c r="E522" s="107" t="s">
        <v>1530</v>
      </c>
      <c r="F522" s="44" t="s">
        <v>596</v>
      </c>
      <c r="G522" s="107" t="s">
        <v>1531</v>
      </c>
      <c r="H522" s="44" t="s">
        <v>983</v>
      </c>
      <c r="I522" s="44" t="s">
        <v>593</v>
      </c>
      <c r="J522" s="107" t="s">
        <v>1530</v>
      </c>
    </row>
    <row r="523" spans="1:10" ht="42.75" customHeight="1">
      <c r="A523" s="377"/>
      <c r="B523" s="377"/>
      <c r="C523" s="44" t="s">
        <v>587</v>
      </c>
      <c r="D523" s="44" t="s">
        <v>607</v>
      </c>
      <c r="E523" s="107" t="s">
        <v>1532</v>
      </c>
      <c r="F523" s="44" t="s">
        <v>596</v>
      </c>
      <c r="G523" s="107" t="s">
        <v>636</v>
      </c>
      <c r="H523" s="44" t="s">
        <v>610</v>
      </c>
      <c r="I523" s="44" t="s">
        <v>593</v>
      </c>
      <c r="J523" s="107" t="s">
        <v>1533</v>
      </c>
    </row>
    <row r="524" spans="1:10" ht="42.75" customHeight="1">
      <c r="A524" s="377"/>
      <c r="B524" s="377"/>
      <c r="C524" s="44" t="s">
        <v>587</v>
      </c>
      <c r="D524" s="44" t="s">
        <v>629</v>
      </c>
      <c r="E524" s="107" t="s">
        <v>1534</v>
      </c>
      <c r="F524" s="44" t="s">
        <v>596</v>
      </c>
      <c r="G524" s="107" t="s">
        <v>636</v>
      </c>
      <c r="H524" s="44" t="s">
        <v>610</v>
      </c>
      <c r="I524" s="44" t="s">
        <v>593</v>
      </c>
      <c r="J524" s="107" t="s">
        <v>1535</v>
      </c>
    </row>
    <row r="525" spans="1:10" ht="42.75" customHeight="1">
      <c r="A525" s="377"/>
      <c r="B525" s="377"/>
      <c r="C525" s="44" t="s">
        <v>587</v>
      </c>
      <c r="D525" s="44" t="s">
        <v>638</v>
      </c>
      <c r="E525" s="107" t="s">
        <v>1536</v>
      </c>
      <c r="F525" s="44" t="s">
        <v>596</v>
      </c>
      <c r="G525" s="107" t="s">
        <v>1537</v>
      </c>
      <c r="H525" s="44" t="s">
        <v>752</v>
      </c>
      <c r="I525" s="44" t="s">
        <v>593</v>
      </c>
      <c r="J525" s="107" t="s">
        <v>1536</v>
      </c>
    </row>
    <row r="526" spans="1:10" ht="42.75" customHeight="1">
      <c r="A526" s="377"/>
      <c r="B526" s="377"/>
      <c r="C526" s="44" t="s">
        <v>645</v>
      </c>
      <c r="D526" s="44" t="s">
        <v>770</v>
      </c>
      <c r="E526" s="107" t="s">
        <v>991</v>
      </c>
      <c r="F526" s="44" t="s">
        <v>596</v>
      </c>
      <c r="G526" s="107" t="s">
        <v>992</v>
      </c>
      <c r="H526" s="44" t="s">
        <v>610</v>
      </c>
      <c r="I526" s="44" t="s">
        <v>593</v>
      </c>
      <c r="J526" s="107" t="s">
        <v>993</v>
      </c>
    </row>
    <row r="527" spans="1:10" ht="42.75" customHeight="1">
      <c r="A527" s="377"/>
      <c r="B527" s="377"/>
      <c r="C527" s="44" t="s">
        <v>645</v>
      </c>
      <c r="D527" s="44" t="s">
        <v>646</v>
      </c>
      <c r="E527" s="107" t="s">
        <v>994</v>
      </c>
      <c r="F527" s="44" t="s">
        <v>596</v>
      </c>
      <c r="G527" s="107" t="s">
        <v>992</v>
      </c>
      <c r="H527" s="44" t="s">
        <v>610</v>
      </c>
      <c r="I527" s="44" t="s">
        <v>648</v>
      </c>
      <c r="J527" s="107" t="s">
        <v>995</v>
      </c>
    </row>
    <row r="528" spans="1:10" ht="42.75" customHeight="1">
      <c r="A528" s="377"/>
      <c r="B528" s="377"/>
      <c r="C528" s="44" t="s">
        <v>645</v>
      </c>
      <c r="D528" s="44" t="s">
        <v>699</v>
      </c>
      <c r="E528" s="107" t="s">
        <v>996</v>
      </c>
      <c r="F528" s="44" t="s">
        <v>596</v>
      </c>
      <c r="G528" s="107" t="s">
        <v>992</v>
      </c>
      <c r="H528" s="44" t="s">
        <v>610</v>
      </c>
      <c r="I528" s="44" t="s">
        <v>648</v>
      </c>
      <c r="J528" s="107" t="s">
        <v>997</v>
      </c>
    </row>
    <row r="529" spans="1:10" ht="42.75" customHeight="1">
      <c r="A529" s="377"/>
      <c r="B529" s="377"/>
      <c r="C529" s="44" t="s">
        <v>645</v>
      </c>
      <c r="D529" s="44" t="s">
        <v>655</v>
      </c>
      <c r="E529" s="107" t="s">
        <v>998</v>
      </c>
      <c r="F529" s="44" t="s">
        <v>596</v>
      </c>
      <c r="G529" s="107" t="s">
        <v>992</v>
      </c>
      <c r="H529" s="44" t="s">
        <v>810</v>
      </c>
      <c r="I529" s="44" t="s">
        <v>593</v>
      </c>
      <c r="J529" s="107" t="s">
        <v>999</v>
      </c>
    </row>
    <row r="530" spans="1:10" ht="42.75" customHeight="1">
      <c r="A530" s="378"/>
      <c r="B530" s="378"/>
      <c r="C530" s="44" t="s">
        <v>662</v>
      </c>
      <c r="D530" s="44" t="s">
        <v>663</v>
      </c>
      <c r="E530" s="107" t="s">
        <v>1000</v>
      </c>
      <c r="F530" s="44" t="s">
        <v>590</v>
      </c>
      <c r="G530" s="107" t="s">
        <v>622</v>
      </c>
      <c r="H530" s="44" t="s">
        <v>610</v>
      </c>
      <c r="I530" s="44" t="s">
        <v>593</v>
      </c>
      <c r="J530" s="107" t="s">
        <v>1000</v>
      </c>
    </row>
    <row r="531" spans="1:10" ht="42.75" customHeight="1">
      <c r="A531" s="376" t="s">
        <v>1538</v>
      </c>
      <c r="B531" s="376" t="s">
        <v>1539</v>
      </c>
      <c r="C531" s="44" t="s">
        <v>587</v>
      </c>
      <c r="D531" s="44" t="s">
        <v>588</v>
      </c>
      <c r="E531" s="107" t="s">
        <v>595</v>
      </c>
      <c r="F531" s="44" t="s">
        <v>613</v>
      </c>
      <c r="G531" s="107" t="s">
        <v>1540</v>
      </c>
      <c r="H531" s="44" t="s">
        <v>708</v>
      </c>
      <c r="I531" s="44" t="s">
        <v>593</v>
      </c>
      <c r="J531" s="107" t="s">
        <v>1541</v>
      </c>
    </row>
    <row r="532" spans="1:10" ht="42.75" customHeight="1">
      <c r="A532" s="377"/>
      <c r="B532" s="377"/>
      <c r="C532" s="44" t="s">
        <v>587</v>
      </c>
      <c r="D532" s="44" t="s">
        <v>588</v>
      </c>
      <c r="E532" s="107" t="s">
        <v>1542</v>
      </c>
      <c r="F532" s="44" t="s">
        <v>590</v>
      </c>
      <c r="G532" s="107" t="s">
        <v>1367</v>
      </c>
      <c r="H532" s="44" t="s">
        <v>610</v>
      </c>
      <c r="I532" s="44" t="s">
        <v>593</v>
      </c>
      <c r="J532" s="107" t="s">
        <v>1543</v>
      </c>
    </row>
    <row r="533" spans="1:10" ht="42.75" customHeight="1">
      <c r="A533" s="377"/>
      <c r="B533" s="377"/>
      <c r="C533" s="44" t="s">
        <v>587</v>
      </c>
      <c r="D533" s="44" t="s">
        <v>588</v>
      </c>
      <c r="E533" s="107" t="s">
        <v>1319</v>
      </c>
      <c r="F533" s="44" t="s">
        <v>596</v>
      </c>
      <c r="G533" s="107" t="s">
        <v>1050</v>
      </c>
      <c r="H533" s="44" t="s">
        <v>1321</v>
      </c>
      <c r="I533" s="44" t="s">
        <v>593</v>
      </c>
      <c r="J533" s="107" t="s">
        <v>1322</v>
      </c>
    </row>
    <row r="534" spans="1:10" ht="42.75" customHeight="1">
      <c r="A534" s="377"/>
      <c r="B534" s="377"/>
      <c r="C534" s="44" t="s">
        <v>587</v>
      </c>
      <c r="D534" s="44" t="s">
        <v>588</v>
      </c>
      <c r="E534" s="107" t="s">
        <v>1544</v>
      </c>
      <c r="F534" s="44" t="s">
        <v>590</v>
      </c>
      <c r="G534" s="107" t="s">
        <v>651</v>
      </c>
      <c r="H534" s="44" t="s">
        <v>610</v>
      </c>
      <c r="I534" s="44" t="s">
        <v>593</v>
      </c>
      <c r="J534" s="107" t="s">
        <v>1545</v>
      </c>
    </row>
    <row r="535" spans="1:10" ht="42.75" customHeight="1">
      <c r="A535" s="377"/>
      <c r="B535" s="377"/>
      <c r="C535" s="44" t="s">
        <v>587</v>
      </c>
      <c r="D535" s="44" t="s">
        <v>588</v>
      </c>
      <c r="E535" s="107" t="s">
        <v>1546</v>
      </c>
      <c r="F535" s="44" t="s">
        <v>590</v>
      </c>
      <c r="G535" s="107" t="s">
        <v>1547</v>
      </c>
      <c r="H535" s="44" t="s">
        <v>1548</v>
      </c>
      <c r="I535" s="44" t="s">
        <v>593</v>
      </c>
      <c r="J535" s="107" t="s">
        <v>1549</v>
      </c>
    </row>
    <row r="536" spans="1:10" ht="42.75" customHeight="1">
      <c r="A536" s="377"/>
      <c r="B536" s="377"/>
      <c r="C536" s="44" t="s">
        <v>587</v>
      </c>
      <c r="D536" s="44" t="s">
        <v>607</v>
      </c>
      <c r="E536" s="107" t="s">
        <v>612</v>
      </c>
      <c r="F536" s="44" t="s">
        <v>613</v>
      </c>
      <c r="G536" s="107" t="s">
        <v>1346</v>
      </c>
      <c r="H536" s="44" t="s">
        <v>610</v>
      </c>
      <c r="I536" s="44" t="s">
        <v>593</v>
      </c>
      <c r="J536" s="107" t="s">
        <v>1550</v>
      </c>
    </row>
    <row r="537" spans="1:10" ht="42.75" customHeight="1">
      <c r="A537" s="377"/>
      <c r="B537" s="377"/>
      <c r="C537" s="44" t="s">
        <v>587</v>
      </c>
      <c r="D537" s="44" t="s">
        <v>607</v>
      </c>
      <c r="E537" s="107" t="s">
        <v>616</v>
      </c>
      <c r="F537" s="44" t="s">
        <v>596</v>
      </c>
      <c r="G537" s="107" t="s">
        <v>921</v>
      </c>
      <c r="H537" s="44" t="s">
        <v>610</v>
      </c>
      <c r="I537" s="44" t="s">
        <v>593</v>
      </c>
      <c r="J537" s="107" t="s">
        <v>618</v>
      </c>
    </row>
    <row r="538" spans="1:10" ht="42.75" customHeight="1">
      <c r="A538" s="377"/>
      <c r="B538" s="377"/>
      <c r="C538" s="44" t="s">
        <v>587</v>
      </c>
      <c r="D538" s="44" t="s">
        <v>607</v>
      </c>
      <c r="E538" s="107" t="s">
        <v>626</v>
      </c>
      <c r="F538" s="44" t="s">
        <v>613</v>
      </c>
      <c r="G538" s="107" t="s">
        <v>627</v>
      </c>
      <c r="H538" s="44" t="s">
        <v>610</v>
      </c>
      <c r="I538" s="44" t="s">
        <v>593</v>
      </c>
      <c r="J538" s="107" t="s">
        <v>628</v>
      </c>
    </row>
    <row r="539" spans="1:10" ht="42.75" customHeight="1">
      <c r="A539" s="377"/>
      <c r="B539" s="377"/>
      <c r="C539" s="44" t="s">
        <v>587</v>
      </c>
      <c r="D539" s="44" t="s">
        <v>629</v>
      </c>
      <c r="E539" s="107" t="s">
        <v>630</v>
      </c>
      <c r="F539" s="44" t="s">
        <v>590</v>
      </c>
      <c r="G539" s="107" t="s">
        <v>1551</v>
      </c>
      <c r="H539" s="44" t="s">
        <v>610</v>
      </c>
      <c r="I539" s="44" t="s">
        <v>593</v>
      </c>
      <c r="J539" s="107" t="s">
        <v>632</v>
      </c>
    </row>
    <row r="540" spans="1:10" ht="42.75" customHeight="1">
      <c r="A540" s="377"/>
      <c r="B540" s="377"/>
      <c r="C540" s="44" t="s">
        <v>587</v>
      </c>
      <c r="D540" s="44" t="s">
        <v>629</v>
      </c>
      <c r="E540" s="107" t="s">
        <v>1323</v>
      </c>
      <c r="F540" s="44" t="s">
        <v>590</v>
      </c>
      <c r="G540" s="107" t="s">
        <v>631</v>
      </c>
      <c r="H540" s="44" t="s">
        <v>610</v>
      </c>
      <c r="I540" s="44" t="s">
        <v>593</v>
      </c>
      <c r="J540" s="107" t="s">
        <v>1324</v>
      </c>
    </row>
    <row r="541" spans="1:10" ht="42.75" customHeight="1">
      <c r="A541" s="377"/>
      <c r="B541" s="377"/>
      <c r="C541" s="44" t="s">
        <v>587</v>
      </c>
      <c r="D541" s="44" t="s">
        <v>638</v>
      </c>
      <c r="E541" s="107" t="s">
        <v>639</v>
      </c>
      <c r="F541" s="44" t="s">
        <v>613</v>
      </c>
      <c r="G541" s="107" t="s">
        <v>1386</v>
      </c>
      <c r="H541" s="44" t="s">
        <v>1552</v>
      </c>
      <c r="I541" s="44" t="s">
        <v>593</v>
      </c>
      <c r="J541" s="107" t="s">
        <v>1553</v>
      </c>
    </row>
    <row r="542" spans="1:10" ht="42.75" customHeight="1">
      <c r="A542" s="377"/>
      <c r="B542" s="377"/>
      <c r="C542" s="44" t="s">
        <v>587</v>
      </c>
      <c r="D542" s="44" t="s">
        <v>638</v>
      </c>
      <c r="E542" s="107" t="s">
        <v>643</v>
      </c>
      <c r="F542" s="44" t="s">
        <v>613</v>
      </c>
      <c r="G542" s="107" t="s">
        <v>531</v>
      </c>
      <c r="H542" s="44" t="s">
        <v>610</v>
      </c>
      <c r="I542" s="44" t="s">
        <v>593</v>
      </c>
      <c r="J542" s="107" t="s">
        <v>644</v>
      </c>
    </row>
    <row r="543" spans="1:10" ht="42.75" customHeight="1">
      <c r="A543" s="377"/>
      <c r="B543" s="377"/>
      <c r="C543" s="44" t="s">
        <v>645</v>
      </c>
      <c r="D543" s="44" t="s">
        <v>646</v>
      </c>
      <c r="E543" s="107" t="s">
        <v>647</v>
      </c>
      <c r="F543" s="44" t="s">
        <v>590</v>
      </c>
      <c r="G543" s="107" t="s">
        <v>609</v>
      </c>
      <c r="H543" s="44" t="s">
        <v>610</v>
      </c>
      <c r="I543" s="44" t="s">
        <v>648</v>
      </c>
      <c r="J543" s="107" t="s">
        <v>649</v>
      </c>
    </row>
    <row r="544" spans="1:10" ht="42.75" customHeight="1">
      <c r="A544" s="377"/>
      <c r="B544" s="377"/>
      <c r="C544" s="44" t="s">
        <v>645</v>
      </c>
      <c r="D544" s="44" t="s">
        <v>646</v>
      </c>
      <c r="E544" s="107" t="s">
        <v>650</v>
      </c>
      <c r="F544" s="44" t="s">
        <v>590</v>
      </c>
      <c r="G544" s="107" t="s">
        <v>609</v>
      </c>
      <c r="H544" s="44" t="s">
        <v>610</v>
      </c>
      <c r="I544" s="44" t="s">
        <v>648</v>
      </c>
      <c r="J544" s="107" t="s">
        <v>652</v>
      </c>
    </row>
    <row r="545" spans="1:10" ht="42.75" customHeight="1">
      <c r="A545" s="377"/>
      <c r="B545" s="377"/>
      <c r="C545" s="44" t="s">
        <v>645</v>
      </c>
      <c r="D545" s="44" t="s">
        <v>646</v>
      </c>
      <c r="E545" s="107" t="s">
        <v>1554</v>
      </c>
      <c r="F545" s="44" t="s">
        <v>590</v>
      </c>
      <c r="G545" s="107" t="s">
        <v>631</v>
      </c>
      <c r="H545" s="44" t="s">
        <v>610</v>
      </c>
      <c r="I545" s="44" t="s">
        <v>648</v>
      </c>
      <c r="J545" s="107" t="s">
        <v>654</v>
      </c>
    </row>
    <row r="546" spans="1:10" ht="42.75" customHeight="1">
      <c r="A546" s="377"/>
      <c r="B546" s="377"/>
      <c r="C546" s="44" t="s">
        <v>645</v>
      </c>
      <c r="D546" s="44" t="s">
        <v>655</v>
      </c>
      <c r="E546" s="107" t="s">
        <v>658</v>
      </c>
      <c r="F546" s="44" t="s">
        <v>590</v>
      </c>
      <c r="G546" s="107" t="s">
        <v>531</v>
      </c>
      <c r="H546" s="44" t="s">
        <v>660</v>
      </c>
      <c r="I546" s="44" t="s">
        <v>648</v>
      </c>
      <c r="J546" s="107" t="s">
        <v>661</v>
      </c>
    </row>
    <row r="547" spans="1:10" ht="42.75" customHeight="1">
      <c r="A547" s="378"/>
      <c r="B547" s="378"/>
      <c r="C547" s="44" t="s">
        <v>662</v>
      </c>
      <c r="D547" s="44" t="s">
        <v>663</v>
      </c>
      <c r="E547" s="107" t="s">
        <v>664</v>
      </c>
      <c r="F547" s="44" t="s">
        <v>777</v>
      </c>
      <c r="G547" s="107" t="s">
        <v>609</v>
      </c>
      <c r="H547" s="44" t="s">
        <v>610</v>
      </c>
      <c r="I547" s="44" t="s">
        <v>648</v>
      </c>
      <c r="J547" s="107" t="s">
        <v>665</v>
      </c>
    </row>
    <row r="548" spans="1:10" ht="54" customHeight="1">
      <c r="A548" s="376" t="s">
        <v>1555</v>
      </c>
      <c r="B548" s="376" t="s">
        <v>1556</v>
      </c>
      <c r="C548" s="44" t="s">
        <v>587</v>
      </c>
      <c r="D548" s="44" t="s">
        <v>588</v>
      </c>
      <c r="E548" s="107" t="s">
        <v>1557</v>
      </c>
      <c r="F548" s="44" t="s">
        <v>596</v>
      </c>
      <c r="G548" s="107" t="s">
        <v>667</v>
      </c>
      <c r="H548" s="44" t="s">
        <v>598</v>
      </c>
      <c r="I548" s="44" t="s">
        <v>593</v>
      </c>
      <c r="J548" s="107" t="s">
        <v>1557</v>
      </c>
    </row>
    <row r="549" spans="1:10" ht="42.75" customHeight="1">
      <c r="A549" s="377"/>
      <c r="B549" s="377"/>
      <c r="C549" s="44" t="s">
        <v>587</v>
      </c>
      <c r="D549" s="44" t="s">
        <v>607</v>
      </c>
      <c r="E549" s="107" t="s">
        <v>1558</v>
      </c>
      <c r="F549" s="44" t="s">
        <v>596</v>
      </c>
      <c r="G549" s="107" t="s">
        <v>1177</v>
      </c>
      <c r="H549" s="44" t="s">
        <v>598</v>
      </c>
      <c r="I549" s="44" t="s">
        <v>593</v>
      </c>
      <c r="J549" s="107" t="s">
        <v>1558</v>
      </c>
    </row>
    <row r="550" spans="1:10" ht="42.75" customHeight="1">
      <c r="A550" s="377"/>
      <c r="B550" s="377"/>
      <c r="C550" s="44" t="s">
        <v>587</v>
      </c>
      <c r="D550" s="44" t="s">
        <v>629</v>
      </c>
      <c r="E550" s="107" t="s">
        <v>1559</v>
      </c>
      <c r="F550" s="44" t="s">
        <v>596</v>
      </c>
      <c r="G550" s="107" t="s">
        <v>1177</v>
      </c>
      <c r="H550" s="44" t="s">
        <v>598</v>
      </c>
      <c r="I550" s="44" t="s">
        <v>648</v>
      </c>
      <c r="J550" s="107" t="s">
        <v>1559</v>
      </c>
    </row>
    <row r="551" spans="1:10" ht="42.75" customHeight="1">
      <c r="A551" s="377"/>
      <c r="B551" s="377"/>
      <c r="C551" s="44" t="s">
        <v>645</v>
      </c>
      <c r="D551" s="44" t="s">
        <v>770</v>
      </c>
      <c r="E551" s="107" t="s">
        <v>1560</v>
      </c>
      <c r="F551" s="44" t="s">
        <v>596</v>
      </c>
      <c r="G551" s="107" t="s">
        <v>378</v>
      </c>
      <c r="H551" s="44" t="s">
        <v>660</v>
      </c>
      <c r="I551" s="44" t="s">
        <v>648</v>
      </c>
      <c r="J551" s="107" t="s">
        <v>1560</v>
      </c>
    </row>
    <row r="552" spans="1:10" ht="42.75" customHeight="1">
      <c r="A552" s="377"/>
      <c r="B552" s="377"/>
      <c r="C552" s="44" t="s">
        <v>645</v>
      </c>
      <c r="D552" s="44" t="s">
        <v>646</v>
      </c>
      <c r="E552" s="107" t="s">
        <v>1561</v>
      </c>
      <c r="F552" s="44" t="s">
        <v>596</v>
      </c>
      <c r="G552" s="107" t="s">
        <v>1050</v>
      </c>
      <c r="H552" s="44" t="s">
        <v>660</v>
      </c>
      <c r="I552" s="44" t="s">
        <v>648</v>
      </c>
      <c r="J552" s="107" t="s">
        <v>1561</v>
      </c>
    </row>
    <row r="553" spans="1:10" ht="42.75" customHeight="1">
      <c r="A553" s="378"/>
      <c r="B553" s="378"/>
      <c r="C553" s="44" t="s">
        <v>662</v>
      </c>
      <c r="D553" s="44" t="s">
        <v>663</v>
      </c>
      <c r="E553" s="107" t="s">
        <v>1007</v>
      </c>
      <c r="F553" s="44" t="s">
        <v>596</v>
      </c>
      <c r="G553" s="107" t="s">
        <v>609</v>
      </c>
      <c r="H553" s="44" t="s">
        <v>610</v>
      </c>
      <c r="I553" s="44" t="s">
        <v>648</v>
      </c>
      <c r="J553" s="107" t="s">
        <v>1562</v>
      </c>
    </row>
    <row r="554" spans="1:10" ht="42.75" customHeight="1">
      <c r="A554" s="376" t="s">
        <v>1563</v>
      </c>
      <c r="B554" s="376" t="s">
        <v>671</v>
      </c>
      <c r="C554" s="44" t="s">
        <v>587</v>
      </c>
      <c r="D554" s="44" t="s">
        <v>588</v>
      </c>
      <c r="E554" s="107" t="s">
        <v>672</v>
      </c>
      <c r="F554" s="44" t="s">
        <v>596</v>
      </c>
      <c r="G554" s="107" t="s">
        <v>673</v>
      </c>
      <c r="H554" s="44" t="s">
        <v>674</v>
      </c>
      <c r="I554" s="44" t="s">
        <v>593</v>
      </c>
      <c r="J554" s="107" t="s">
        <v>675</v>
      </c>
    </row>
    <row r="555" spans="1:10" ht="42.75" customHeight="1">
      <c r="A555" s="377"/>
      <c r="B555" s="377"/>
      <c r="C555" s="44" t="s">
        <v>587</v>
      </c>
      <c r="D555" s="44" t="s">
        <v>588</v>
      </c>
      <c r="E555" s="107" t="s">
        <v>676</v>
      </c>
      <c r="F555" s="44" t="s">
        <v>596</v>
      </c>
      <c r="G555" s="107" t="s">
        <v>677</v>
      </c>
      <c r="H555" s="44" t="s">
        <v>674</v>
      </c>
      <c r="I555" s="44" t="s">
        <v>593</v>
      </c>
      <c r="J555" s="107" t="s">
        <v>678</v>
      </c>
    </row>
    <row r="556" spans="1:10" ht="42.75" customHeight="1">
      <c r="A556" s="377"/>
      <c r="B556" s="377"/>
      <c r="C556" s="44" t="s">
        <v>587</v>
      </c>
      <c r="D556" s="44" t="s">
        <v>588</v>
      </c>
      <c r="E556" s="107" t="s">
        <v>679</v>
      </c>
      <c r="F556" s="44" t="s">
        <v>596</v>
      </c>
      <c r="G556" s="107" t="s">
        <v>680</v>
      </c>
      <c r="H556" s="44" t="s">
        <v>674</v>
      </c>
      <c r="I556" s="44" t="s">
        <v>593</v>
      </c>
      <c r="J556" s="107" t="s">
        <v>681</v>
      </c>
    </row>
    <row r="557" spans="1:10" ht="42.75" customHeight="1">
      <c r="A557" s="377"/>
      <c r="B557" s="377"/>
      <c r="C557" s="44" t="s">
        <v>645</v>
      </c>
      <c r="D557" s="44" t="s">
        <v>646</v>
      </c>
      <c r="E557" s="107" t="s">
        <v>682</v>
      </c>
      <c r="F557" s="44" t="s">
        <v>596</v>
      </c>
      <c r="G557" s="107" t="s">
        <v>683</v>
      </c>
      <c r="H557" s="44" t="s">
        <v>507</v>
      </c>
      <c r="I557" s="44" t="s">
        <v>648</v>
      </c>
      <c r="J557" s="107" t="s">
        <v>684</v>
      </c>
    </row>
    <row r="558" spans="1:10" ht="42.75" customHeight="1">
      <c r="A558" s="377"/>
      <c r="B558" s="377"/>
      <c r="C558" s="44" t="s">
        <v>662</v>
      </c>
      <c r="D558" s="44" t="s">
        <v>663</v>
      </c>
      <c r="E558" s="107" t="s">
        <v>685</v>
      </c>
      <c r="F558" s="44" t="s">
        <v>590</v>
      </c>
      <c r="G558" s="107" t="s">
        <v>617</v>
      </c>
      <c r="H558" s="44" t="s">
        <v>610</v>
      </c>
      <c r="I558" s="44" t="s">
        <v>593</v>
      </c>
      <c r="J558" s="107" t="s">
        <v>686</v>
      </c>
    </row>
    <row r="559" spans="1:10" ht="42.75" customHeight="1">
      <c r="A559" s="378"/>
      <c r="B559" s="378"/>
      <c r="C559" s="44" t="s">
        <v>662</v>
      </c>
      <c r="D559" s="44" t="s">
        <v>663</v>
      </c>
      <c r="E559" s="107" t="s">
        <v>687</v>
      </c>
      <c r="F559" s="44" t="s">
        <v>590</v>
      </c>
      <c r="G559" s="107" t="s">
        <v>617</v>
      </c>
      <c r="H559" s="44" t="s">
        <v>610</v>
      </c>
      <c r="I559" s="44" t="s">
        <v>593</v>
      </c>
      <c r="J559" s="107" t="s">
        <v>688</v>
      </c>
    </row>
    <row r="560" spans="1:10" ht="42.75" customHeight="1">
      <c r="A560" s="376" t="s">
        <v>1564</v>
      </c>
      <c r="B560" s="376" t="s">
        <v>1565</v>
      </c>
      <c r="C560" s="44" t="s">
        <v>587</v>
      </c>
      <c r="D560" s="44" t="s">
        <v>588</v>
      </c>
      <c r="E560" s="107" t="s">
        <v>1566</v>
      </c>
      <c r="F560" s="44" t="s">
        <v>590</v>
      </c>
      <c r="G560" s="107" t="s">
        <v>1567</v>
      </c>
      <c r="H560" s="44" t="s">
        <v>868</v>
      </c>
      <c r="I560" s="44" t="s">
        <v>593</v>
      </c>
      <c r="J560" s="107" t="s">
        <v>1567</v>
      </c>
    </row>
    <row r="561" spans="1:10" ht="42.75" customHeight="1">
      <c r="A561" s="377"/>
      <c r="B561" s="377"/>
      <c r="C561" s="44" t="s">
        <v>587</v>
      </c>
      <c r="D561" s="44" t="s">
        <v>588</v>
      </c>
      <c r="E561" s="107" t="s">
        <v>1568</v>
      </c>
      <c r="F561" s="44" t="s">
        <v>590</v>
      </c>
      <c r="G561" s="107" t="s">
        <v>1569</v>
      </c>
      <c r="H561" s="44" t="s">
        <v>722</v>
      </c>
      <c r="I561" s="44" t="s">
        <v>593</v>
      </c>
      <c r="J561" s="107" t="s">
        <v>1569</v>
      </c>
    </row>
    <row r="562" spans="1:10" ht="42.75" customHeight="1">
      <c r="A562" s="377"/>
      <c r="B562" s="377"/>
      <c r="C562" s="44" t="s">
        <v>587</v>
      </c>
      <c r="D562" s="44" t="s">
        <v>607</v>
      </c>
      <c r="E562" s="107" t="s">
        <v>1570</v>
      </c>
      <c r="F562" s="44" t="s">
        <v>590</v>
      </c>
      <c r="G562" s="107" t="s">
        <v>1571</v>
      </c>
      <c r="H562" s="44" t="s">
        <v>660</v>
      </c>
      <c r="I562" s="44" t="s">
        <v>593</v>
      </c>
      <c r="J562" s="107" t="s">
        <v>1572</v>
      </c>
    </row>
    <row r="563" spans="1:10" ht="42.75" customHeight="1">
      <c r="A563" s="377"/>
      <c r="B563" s="377"/>
      <c r="C563" s="44" t="s">
        <v>587</v>
      </c>
      <c r="D563" s="44" t="s">
        <v>629</v>
      </c>
      <c r="E563" s="107" t="s">
        <v>1573</v>
      </c>
      <c r="F563" s="44" t="s">
        <v>596</v>
      </c>
      <c r="G563" s="107" t="s">
        <v>1574</v>
      </c>
      <c r="H563" s="44" t="s">
        <v>610</v>
      </c>
      <c r="I563" s="44" t="s">
        <v>648</v>
      </c>
      <c r="J563" s="107" t="s">
        <v>1574</v>
      </c>
    </row>
    <row r="564" spans="1:10" ht="42.75" customHeight="1">
      <c r="A564" s="377"/>
      <c r="B564" s="377"/>
      <c r="C564" s="44" t="s">
        <v>587</v>
      </c>
      <c r="D564" s="44" t="s">
        <v>638</v>
      </c>
      <c r="E564" s="107" t="s">
        <v>1575</v>
      </c>
      <c r="F564" s="44" t="s">
        <v>590</v>
      </c>
      <c r="G564" s="107" t="s">
        <v>1576</v>
      </c>
      <c r="H564" s="44" t="s">
        <v>641</v>
      </c>
      <c r="I564" s="44" t="s">
        <v>593</v>
      </c>
      <c r="J564" s="107" t="s">
        <v>1577</v>
      </c>
    </row>
    <row r="565" spans="1:10" ht="42.75" customHeight="1">
      <c r="A565" s="377"/>
      <c r="B565" s="377"/>
      <c r="C565" s="44" t="s">
        <v>645</v>
      </c>
      <c r="D565" s="44" t="s">
        <v>646</v>
      </c>
      <c r="E565" s="107" t="s">
        <v>854</v>
      </c>
      <c r="F565" s="44" t="s">
        <v>596</v>
      </c>
      <c r="G565" s="107" t="s">
        <v>1578</v>
      </c>
      <c r="H565" s="44" t="s">
        <v>610</v>
      </c>
      <c r="I565" s="44" t="s">
        <v>648</v>
      </c>
      <c r="J565" s="107" t="s">
        <v>1579</v>
      </c>
    </row>
    <row r="566" spans="1:10" ht="42.75" customHeight="1">
      <c r="A566" s="377"/>
      <c r="B566" s="377"/>
      <c r="C566" s="44" t="s">
        <v>645</v>
      </c>
      <c r="D566" s="44" t="s">
        <v>699</v>
      </c>
      <c r="E566" s="107" t="s">
        <v>857</v>
      </c>
      <c r="F566" s="44" t="s">
        <v>596</v>
      </c>
      <c r="G566" s="107" t="s">
        <v>858</v>
      </c>
      <c r="H566" s="44" t="s">
        <v>610</v>
      </c>
      <c r="I566" s="44" t="s">
        <v>648</v>
      </c>
      <c r="J566" s="107" t="s">
        <v>858</v>
      </c>
    </row>
    <row r="567" spans="1:10" ht="42.75" customHeight="1">
      <c r="A567" s="377"/>
      <c r="B567" s="377"/>
      <c r="C567" s="44" t="s">
        <v>645</v>
      </c>
      <c r="D567" s="44" t="s">
        <v>655</v>
      </c>
      <c r="E567" s="107" t="s">
        <v>860</v>
      </c>
      <c r="F567" s="44" t="s">
        <v>596</v>
      </c>
      <c r="G567" s="107" t="s">
        <v>861</v>
      </c>
      <c r="H567" s="44" t="s">
        <v>610</v>
      </c>
      <c r="I567" s="44" t="s">
        <v>648</v>
      </c>
      <c r="J567" s="107" t="s">
        <v>861</v>
      </c>
    </row>
    <row r="568" spans="1:10" ht="42.75" customHeight="1">
      <c r="A568" s="378"/>
      <c r="B568" s="378"/>
      <c r="C568" s="44" t="s">
        <v>662</v>
      </c>
      <c r="D568" s="44" t="s">
        <v>663</v>
      </c>
      <c r="E568" s="107" t="s">
        <v>740</v>
      </c>
      <c r="F568" s="44" t="s">
        <v>596</v>
      </c>
      <c r="G568" s="107" t="s">
        <v>741</v>
      </c>
      <c r="H568" s="44" t="s">
        <v>610</v>
      </c>
      <c r="I568" s="44" t="s">
        <v>648</v>
      </c>
      <c r="J568" s="107" t="s">
        <v>1580</v>
      </c>
    </row>
    <row r="569" spans="1:10" ht="42.75" customHeight="1">
      <c r="A569" s="376" t="s">
        <v>1581</v>
      </c>
      <c r="B569" s="376" t="s">
        <v>1582</v>
      </c>
      <c r="C569" s="44" t="s">
        <v>587</v>
      </c>
      <c r="D569" s="44" t="s">
        <v>588</v>
      </c>
      <c r="E569" s="107" t="s">
        <v>1333</v>
      </c>
      <c r="F569" s="44" t="s">
        <v>590</v>
      </c>
      <c r="G569" s="107" t="s">
        <v>1583</v>
      </c>
      <c r="H569" s="44" t="s">
        <v>948</v>
      </c>
      <c r="I569" s="44" t="s">
        <v>593</v>
      </c>
      <c r="J569" s="107" t="s">
        <v>1584</v>
      </c>
    </row>
    <row r="570" spans="1:10" ht="42.75" customHeight="1">
      <c r="A570" s="377"/>
      <c r="B570" s="377"/>
      <c r="C570" s="44" t="s">
        <v>587</v>
      </c>
      <c r="D570" s="44" t="s">
        <v>588</v>
      </c>
      <c r="E570" s="107" t="s">
        <v>1585</v>
      </c>
      <c r="F570" s="44" t="s">
        <v>590</v>
      </c>
      <c r="G570" s="107" t="s">
        <v>531</v>
      </c>
      <c r="H570" s="44" t="s">
        <v>1241</v>
      </c>
      <c r="I570" s="44" t="s">
        <v>593</v>
      </c>
      <c r="J570" s="107" t="s">
        <v>1586</v>
      </c>
    </row>
    <row r="571" spans="1:10" ht="42.75" customHeight="1">
      <c r="A571" s="377"/>
      <c r="B571" s="377"/>
      <c r="C571" s="44" t="s">
        <v>587</v>
      </c>
      <c r="D571" s="44" t="s">
        <v>588</v>
      </c>
      <c r="E571" s="107" t="s">
        <v>1338</v>
      </c>
      <c r="F571" s="44" t="s">
        <v>590</v>
      </c>
      <c r="G571" s="107" t="s">
        <v>1587</v>
      </c>
      <c r="H571" s="44" t="s">
        <v>668</v>
      </c>
      <c r="I571" s="44" t="s">
        <v>593</v>
      </c>
      <c r="J571" s="107" t="s">
        <v>1339</v>
      </c>
    </row>
    <row r="572" spans="1:10" ht="42.75" customHeight="1">
      <c r="A572" s="377"/>
      <c r="B572" s="377"/>
      <c r="C572" s="44" t="s">
        <v>587</v>
      </c>
      <c r="D572" s="44" t="s">
        <v>607</v>
      </c>
      <c r="E572" s="107" t="s">
        <v>1358</v>
      </c>
      <c r="F572" s="44" t="s">
        <v>590</v>
      </c>
      <c r="G572" s="107" t="s">
        <v>921</v>
      </c>
      <c r="H572" s="44" t="s">
        <v>610</v>
      </c>
      <c r="I572" s="44" t="s">
        <v>593</v>
      </c>
      <c r="J572" s="107" t="s">
        <v>1588</v>
      </c>
    </row>
    <row r="573" spans="1:10" ht="57.75" customHeight="1">
      <c r="A573" s="377"/>
      <c r="B573" s="377"/>
      <c r="C573" s="44" t="s">
        <v>587</v>
      </c>
      <c r="D573" s="44" t="s">
        <v>607</v>
      </c>
      <c r="E573" s="107" t="s">
        <v>1589</v>
      </c>
      <c r="F573" s="44" t="s">
        <v>590</v>
      </c>
      <c r="G573" s="107" t="s">
        <v>1551</v>
      </c>
      <c r="H573" s="44" t="s">
        <v>610</v>
      </c>
      <c r="I573" s="44" t="s">
        <v>593</v>
      </c>
      <c r="J573" s="107" t="s">
        <v>1590</v>
      </c>
    </row>
    <row r="574" spans="1:10" ht="42.75" customHeight="1">
      <c r="A574" s="377"/>
      <c r="B574" s="377"/>
      <c r="C574" s="44" t="s">
        <v>587</v>
      </c>
      <c r="D574" s="44" t="s">
        <v>607</v>
      </c>
      <c r="E574" s="107" t="s">
        <v>1591</v>
      </c>
      <c r="F574" s="44" t="s">
        <v>613</v>
      </c>
      <c r="G574" s="107" t="s">
        <v>38</v>
      </c>
      <c r="H574" s="44" t="s">
        <v>610</v>
      </c>
      <c r="I574" s="44" t="s">
        <v>593</v>
      </c>
      <c r="J574" s="107" t="s">
        <v>1592</v>
      </c>
    </row>
    <row r="575" spans="1:10" ht="42.75" customHeight="1">
      <c r="A575" s="377"/>
      <c r="B575" s="377"/>
      <c r="C575" s="44" t="s">
        <v>587</v>
      </c>
      <c r="D575" s="44" t="s">
        <v>629</v>
      </c>
      <c r="E575" s="107" t="s">
        <v>1379</v>
      </c>
      <c r="F575" s="44" t="s">
        <v>590</v>
      </c>
      <c r="G575" s="107" t="s">
        <v>921</v>
      </c>
      <c r="H575" s="44" t="s">
        <v>610</v>
      </c>
      <c r="I575" s="44" t="s">
        <v>593</v>
      </c>
      <c r="J575" s="107" t="s">
        <v>1593</v>
      </c>
    </row>
    <row r="576" spans="1:10" ht="42.75" customHeight="1">
      <c r="A576" s="377"/>
      <c r="B576" s="377"/>
      <c r="C576" s="44" t="s">
        <v>645</v>
      </c>
      <c r="D576" s="44" t="s">
        <v>646</v>
      </c>
      <c r="E576" s="107" t="s">
        <v>1594</v>
      </c>
      <c r="F576" s="44" t="s">
        <v>590</v>
      </c>
      <c r="G576" s="107" t="s">
        <v>531</v>
      </c>
      <c r="H576" s="44" t="s">
        <v>610</v>
      </c>
      <c r="I576" s="44" t="s">
        <v>593</v>
      </c>
      <c r="J576" s="107" t="s">
        <v>1595</v>
      </c>
    </row>
    <row r="577" spans="1:10" ht="57" customHeight="1">
      <c r="A577" s="377"/>
      <c r="B577" s="377"/>
      <c r="C577" s="44" t="s">
        <v>645</v>
      </c>
      <c r="D577" s="44" t="s">
        <v>646</v>
      </c>
      <c r="E577" s="107" t="s">
        <v>1395</v>
      </c>
      <c r="F577" s="44" t="s">
        <v>590</v>
      </c>
      <c r="G577" s="107" t="s">
        <v>631</v>
      </c>
      <c r="H577" s="44" t="s">
        <v>610</v>
      </c>
      <c r="I577" s="44" t="s">
        <v>593</v>
      </c>
      <c r="J577" s="107" t="s">
        <v>1397</v>
      </c>
    </row>
    <row r="578" spans="1:10" ht="42.75" customHeight="1">
      <c r="A578" s="377"/>
      <c r="B578" s="377"/>
      <c r="C578" s="44" t="s">
        <v>645</v>
      </c>
      <c r="D578" s="44" t="s">
        <v>646</v>
      </c>
      <c r="E578" s="107" t="s">
        <v>1398</v>
      </c>
      <c r="F578" s="44" t="s">
        <v>590</v>
      </c>
      <c r="G578" s="107" t="s">
        <v>1596</v>
      </c>
      <c r="H578" s="44" t="s">
        <v>1597</v>
      </c>
      <c r="I578" s="44" t="s">
        <v>593</v>
      </c>
      <c r="J578" s="107" t="s">
        <v>1401</v>
      </c>
    </row>
    <row r="579" spans="1:10" ht="42.75" customHeight="1">
      <c r="A579" s="378"/>
      <c r="B579" s="378"/>
      <c r="C579" s="44" t="s">
        <v>662</v>
      </c>
      <c r="D579" s="44" t="s">
        <v>663</v>
      </c>
      <c r="E579" s="107" t="s">
        <v>687</v>
      </c>
      <c r="F579" s="44" t="s">
        <v>590</v>
      </c>
      <c r="G579" s="107" t="s">
        <v>1598</v>
      </c>
      <c r="H579" s="44" t="s">
        <v>610</v>
      </c>
      <c r="I579" s="44" t="s">
        <v>593</v>
      </c>
      <c r="J579" s="107" t="s">
        <v>1234</v>
      </c>
    </row>
    <row r="580" spans="1:10" ht="42.75" customHeight="1">
      <c r="A580" s="376" t="s">
        <v>1599</v>
      </c>
      <c r="B580" s="376" t="s">
        <v>1600</v>
      </c>
      <c r="C580" s="44" t="s">
        <v>587</v>
      </c>
      <c r="D580" s="44" t="s">
        <v>588</v>
      </c>
      <c r="E580" s="107" t="s">
        <v>1601</v>
      </c>
      <c r="F580" s="44" t="s">
        <v>590</v>
      </c>
      <c r="G580" s="107" t="s">
        <v>1602</v>
      </c>
      <c r="H580" s="44" t="s">
        <v>722</v>
      </c>
      <c r="I580" s="44" t="s">
        <v>593</v>
      </c>
      <c r="J580" s="107" t="s">
        <v>1602</v>
      </c>
    </row>
    <row r="581" spans="1:10" ht="42.75" customHeight="1">
      <c r="A581" s="377"/>
      <c r="B581" s="377"/>
      <c r="C581" s="44" t="s">
        <v>587</v>
      </c>
      <c r="D581" s="44" t="s">
        <v>588</v>
      </c>
      <c r="E581" s="107" t="s">
        <v>1603</v>
      </c>
      <c r="F581" s="44" t="s">
        <v>590</v>
      </c>
      <c r="G581" s="107" t="s">
        <v>1604</v>
      </c>
      <c r="H581" s="44" t="s">
        <v>839</v>
      </c>
      <c r="I581" s="44" t="s">
        <v>593</v>
      </c>
      <c r="J581" s="107" t="s">
        <v>1604</v>
      </c>
    </row>
    <row r="582" spans="1:10" ht="42.75" customHeight="1">
      <c r="A582" s="377"/>
      <c r="B582" s="377"/>
      <c r="C582" s="44" t="s">
        <v>587</v>
      </c>
      <c r="D582" s="44" t="s">
        <v>607</v>
      </c>
      <c r="E582" s="107" t="s">
        <v>842</v>
      </c>
      <c r="F582" s="44" t="s">
        <v>590</v>
      </c>
      <c r="G582" s="107" t="s">
        <v>841</v>
      </c>
      <c r="H582" s="44" t="s">
        <v>610</v>
      </c>
      <c r="I582" s="44" t="s">
        <v>593</v>
      </c>
      <c r="J582" s="107" t="s">
        <v>841</v>
      </c>
    </row>
    <row r="583" spans="1:10" ht="42.75" customHeight="1">
      <c r="A583" s="377"/>
      <c r="B583" s="377"/>
      <c r="C583" s="44" t="s">
        <v>587</v>
      </c>
      <c r="D583" s="44" t="s">
        <v>607</v>
      </c>
      <c r="E583" s="107" t="s">
        <v>845</v>
      </c>
      <c r="F583" s="44" t="s">
        <v>590</v>
      </c>
      <c r="G583" s="107" t="s">
        <v>844</v>
      </c>
      <c r="H583" s="44" t="s">
        <v>610</v>
      </c>
      <c r="I583" s="44" t="s">
        <v>593</v>
      </c>
      <c r="J583" s="107" t="s">
        <v>844</v>
      </c>
    </row>
    <row r="584" spans="1:10" ht="42.75" customHeight="1">
      <c r="A584" s="377"/>
      <c r="B584" s="377"/>
      <c r="C584" s="44" t="s">
        <v>587</v>
      </c>
      <c r="D584" s="44" t="s">
        <v>629</v>
      </c>
      <c r="E584" s="107" t="s">
        <v>728</v>
      </c>
      <c r="F584" s="44" t="s">
        <v>596</v>
      </c>
      <c r="G584" s="107" t="s">
        <v>1081</v>
      </c>
      <c r="H584" s="44" t="s">
        <v>660</v>
      </c>
      <c r="I584" s="44" t="s">
        <v>593</v>
      </c>
      <c r="J584" s="107" t="s">
        <v>1081</v>
      </c>
    </row>
    <row r="585" spans="1:10" ht="42.75" customHeight="1">
      <c r="A585" s="377"/>
      <c r="B585" s="377"/>
      <c r="C585" s="44" t="s">
        <v>587</v>
      </c>
      <c r="D585" s="44" t="s">
        <v>629</v>
      </c>
      <c r="E585" s="107" t="s">
        <v>730</v>
      </c>
      <c r="F585" s="44" t="s">
        <v>596</v>
      </c>
      <c r="G585" s="107" t="s">
        <v>1605</v>
      </c>
      <c r="H585" s="44" t="s">
        <v>660</v>
      </c>
      <c r="I585" s="44" t="s">
        <v>593</v>
      </c>
      <c r="J585" s="107" t="s">
        <v>1605</v>
      </c>
    </row>
    <row r="586" spans="1:10" ht="42.75" customHeight="1">
      <c r="A586" s="377"/>
      <c r="B586" s="377"/>
      <c r="C586" s="44" t="s">
        <v>587</v>
      </c>
      <c r="D586" s="44" t="s">
        <v>629</v>
      </c>
      <c r="E586" s="107" t="s">
        <v>732</v>
      </c>
      <c r="F586" s="44" t="s">
        <v>596</v>
      </c>
      <c r="G586" s="107" t="s">
        <v>1606</v>
      </c>
      <c r="H586" s="44" t="s">
        <v>660</v>
      </c>
      <c r="I586" s="44" t="s">
        <v>593</v>
      </c>
      <c r="J586" s="107" t="s">
        <v>1606</v>
      </c>
    </row>
    <row r="587" spans="1:10" ht="42.75" customHeight="1">
      <c r="A587" s="377"/>
      <c r="B587" s="377"/>
      <c r="C587" s="44" t="s">
        <v>587</v>
      </c>
      <c r="D587" s="44" t="s">
        <v>638</v>
      </c>
      <c r="E587" s="107" t="s">
        <v>734</v>
      </c>
      <c r="F587" s="44" t="s">
        <v>590</v>
      </c>
      <c r="G587" s="107" t="s">
        <v>1607</v>
      </c>
      <c r="H587" s="44" t="s">
        <v>641</v>
      </c>
      <c r="I587" s="44" t="s">
        <v>593</v>
      </c>
      <c r="J587" s="107" t="s">
        <v>1607</v>
      </c>
    </row>
    <row r="588" spans="1:10" ht="42.75" customHeight="1">
      <c r="A588" s="377"/>
      <c r="B588" s="377"/>
      <c r="C588" s="44" t="s">
        <v>645</v>
      </c>
      <c r="D588" s="44" t="s">
        <v>646</v>
      </c>
      <c r="E588" s="107" t="s">
        <v>1084</v>
      </c>
      <c r="F588" s="44" t="s">
        <v>596</v>
      </c>
      <c r="G588" s="107" t="s">
        <v>1608</v>
      </c>
      <c r="H588" s="44" t="s">
        <v>610</v>
      </c>
      <c r="I588" s="44" t="s">
        <v>648</v>
      </c>
      <c r="J588" s="107" t="s">
        <v>1608</v>
      </c>
    </row>
    <row r="589" spans="1:10" ht="42.75" customHeight="1">
      <c r="A589" s="377"/>
      <c r="B589" s="377"/>
      <c r="C589" s="44" t="s">
        <v>645</v>
      </c>
      <c r="D589" s="44" t="s">
        <v>699</v>
      </c>
      <c r="E589" s="107" t="s">
        <v>1086</v>
      </c>
      <c r="F589" s="44" t="s">
        <v>596</v>
      </c>
      <c r="G589" s="107" t="s">
        <v>1609</v>
      </c>
      <c r="H589" s="44" t="s">
        <v>610</v>
      </c>
      <c r="I589" s="44" t="s">
        <v>648</v>
      </c>
      <c r="J589" s="107" t="s">
        <v>1609</v>
      </c>
    </row>
    <row r="590" spans="1:10" ht="42.75" customHeight="1">
      <c r="A590" s="377"/>
      <c r="B590" s="377"/>
      <c r="C590" s="44" t="s">
        <v>645</v>
      </c>
      <c r="D590" s="44" t="s">
        <v>655</v>
      </c>
      <c r="E590" s="107" t="s">
        <v>1088</v>
      </c>
      <c r="F590" s="44" t="s">
        <v>596</v>
      </c>
      <c r="G590" s="107" t="s">
        <v>1610</v>
      </c>
      <c r="H590" s="44" t="s">
        <v>610</v>
      </c>
      <c r="I590" s="44" t="s">
        <v>648</v>
      </c>
      <c r="J590" s="107" t="s">
        <v>1610</v>
      </c>
    </row>
    <row r="591" spans="1:10" ht="42.75" customHeight="1">
      <c r="A591" s="378"/>
      <c r="B591" s="378"/>
      <c r="C591" s="44" t="s">
        <v>662</v>
      </c>
      <c r="D591" s="44" t="s">
        <v>663</v>
      </c>
      <c r="E591" s="107" t="s">
        <v>740</v>
      </c>
      <c r="F591" s="44" t="s">
        <v>590</v>
      </c>
      <c r="G591" s="107" t="s">
        <v>741</v>
      </c>
      <c r="H591" s="44" t="s">
        <v>610</v>
      </c>
      <c r="I591" s="44" t="s">
        <v>593</v>
      </c>
      <c r="J591" s="107" t="s">
        <v>741</v>
      </c>
    </row>
  </sheetData>
  <mergeCells count="116">
    <mergeCell ref="A580:A591"/>
    <mergeCell ref="B580:B591"/>
    <mergeCell ref="A554:A559"/>
    <mergeCell ref="B554:B559"/>
    <mergeCell ref="A560:A568"/>
    <mergeCell ref="B560:B568"/>
    <mergeCell ref="A569:A579"/>
    <mergeCell ref="B569:B579"/>
    <mergeCell ref="A522:A530"/>
    <mergeCell ref="B522:B530"/>
    <mergeCell ref="A531:A547"/>
    <mergeCell ref="B531:B547"/>
    <mergeCell ref="A548:A553"/>
    <mergeCell ref="B548:B553"/>
    <mergeCell ref="A498:A503"/>
    <mergeCell ref="B498:B503"/>
    <mergeCell ref="A504:A509"/>
    <mergeCell ref="B504:B509"/>
    <mergeCell ref="A510:A521"/>
    <mergeCell ref="B510:B521"/>
    <mergeCell ref="A478:A484"/>
    <mergeCell ref="B478:B484"/>
    <mergeCell ref="A485:A491"/>
    <mergeCell ref="B485:B491"/>
    <mergeCell ref="A492:A497"/>
    <mergeCell ref="B492:B497"/>
    <mergeCell ref="A442:A456"/>
    <mergeCell ref="B442:B456"/>
    <mergeCell ref="A457:A463"/>
    <mergeCell ref="B457:B463"/>
    <mergeCell ref="A464:A477"/>
    <mergeCell ref="B464:B477"/>
    <mergeCell ref="A397:A403"/>
    <mergeCell ref="B397:B403"/>
    <mergeCell ref="A404:A435"/>
    <mergeCell ref="B404:B435"/>
    <mergeCell ref="A436:A441"/>
    <mergeCell ref="B436:B441"/>
    <mergeCell ref="A373:A380"/>
    <mergeCell ref="B373:B380"/>
    <mergeCell ref="A381:A385"/>
    <mergeCell ref="B381:B385"/>
    <mergeCell ref="A386:A396"/>
    <mergeCell ref="B386:B396"/>
    <mergeCell ref="A317:A327"/>
    <mergeCell ref="B317:B327"/>
    <mergeCell ref="A328:A333"/>
    <mergeCell ref="B328:B333"/>
    <mergeCell ref="A334:A372"/>
    <mergeCell ref="B334:B372"/>
    <mergeCell ref="A282:A299"/>
    <mergeCell ref="B282:B299"/>
    <mergeCell ref="A300:A305"/>
    <mergeCell ref="B300:B305"/>
    <mergeCell ref="A306:A316"/>
    <mergeCell ref="B306:B316"/>
    <mergeCell ref="A258:A263"/>
    <mergeCell ref="B258:B263"/>
    <mergeCell ref="A264:A275"/>
    <mergeCell ref="B264:B275"/>
    <mergeCell ref="A276:A281"/>
    <mergeCell ref="B276:B281"/>
    <mergeCell ref="A236:A242"/>
    <mergeCell ref="B236:B242"/>
    <mergeCell ref="A243:A247"/>
    <mergeCell ref="B243:B247"/>
    <mergeCell ref="A248:A257"/>
    <mergeCell ref="B248:B257"/>
    <mergeCell ref="A200:A217"/>
    <mergeCell ref="B200:B217"/>
    <mergeCell ref="A218:A228"/>
    <mergeCell ref="B218:B228"/>
    <mergeCell ref="A229:A235"/>
    <mergeCell ref="B229:B235"/>
    <mergeCell ref="A168:A185"/>
    <mergeCell ref="B168:B185"/>
    <mergeCell ref="A186:A194"/>
    <mergeCell ref="B186:B194"/>
    <mergeCell ref="A195:A199"/>
    <mergeCell ref="B195:B199"/>
    <mergeCell ref="A137:A152"/>
    <mergeCell ref="B137:B152"/>
    <mergeCell ref="A153:A158"/>
    <mergeCell ref="B153:B158"/>
    <mergeCell ref="A159:A167"/>
    <mergeCell ref="B159:B167"/>
    <mergeCell ref="A119:A129"/>
    <mergeCell ref="B119:B129"/>
    <mergeCell ref="A130:A136"/>
    <mergeCell ref="B130:B136"/>
    <mergeCell ref="A79:A85"/>
    <mergeCell ref="B79:B85"/>
    <mergeCell ref="A86:A99"/>
    <mergeCell ref="B86:B99"/>
    <mergeCell ref="A100:A111"/>
    <mergeCell ref="B100:B111"/>
    <mergeCell ref="A72:A78"/>
    <mergeCell ref="B72:B78"/>
    <mergeCell ref="A37:A43"/>
    <mergeCell ref="B37:B43"/>
    <mergeCell ref="A44:A50"/>
    <mergeCell ref="B44:B50"/>
    <mergeCell ref="A51:A60"/>
    <mergeCell ref="B51:B60"/>
    <mergeCell ref="A112:A118"/>
    <mergeCell ref="B112:B118"/>
    <mergeCell ref="A2:J2"/>
    <mergeCell ref="A3:H3"/>
    <mergeCell ref="A8:A30"/>
    <mergeCell ref="B8:B30"/>
    <mergeCell ref="A31:A36"/>
    <mergeCell ref="B31:B36"/>
    <mergeCell ref="A61:A65"/>
    <mergeCell ref="B61:B65"/>
    <mergeCell ref="A66:A71"/>
    <mergeCell ref="B66:B71"/>
  </mergeCells>
  <phoneticPr fontId="261" type="noConversion"/>
  <printOptions horizontalCentered="1"/>
  <pageMargins left="1" right="1" top="0.75" bottom="0.75" header="0" footer="0"/>
  <pageSetup paperSize="9" scale="69" orientation="landscape" useFirstPageNumber="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J6"/>
  <sheetViews>
    <sheetView workbookViewId="0">
      <selection activeCell="E37" sqref="E37"/>
    </sheetView>
  </sheetViews>
  <sheetFormatPr defaultColWidth="9.109375" defaultRowHeight="12" customHeight="1"/>
  <cols>
    <col min="1" max="1" width="34.33203125" style="102" customWidth="1"/>
    <col min="2" max="2" width="29" style="102" customWidth="1"/>
    <col min="3" max="5" width="23.5546875" style="102" customWidth="1"/>
    <col min="6" max="6" width="11.33203125" style="35" customWidth="1"/>
    <col min="7" max="7" width="25.109375" style="102" customWidth="1"/>
    <col min="8" max="8" width="15.5546875" style="35" customWidth="1"/>
    <col min="9" max="9" width="13.44140625" style="35" customWidth="1"/>
    <col min="10" max="10" width="18.88671875" style="102" customWidth="1"/>
    <col min="11" max="11" width="9.109375" style="1" customWidth="1"/>
    <col min="12" max="16384" width="9.109375" style="1"/>
  </cols>
  <sheetData>
    <row r="1" spans="1:10" ht="18" customHeight="1">
      <c r="J1" s="103"/>
    </row>
    <row r="2" spans="1:10" ht="41.25" customHeight="1">
      <c r="A2" s="373" t="s">
        <v>1611</v>
      </c>
      <c r="B2" s="362"/>
      <c r="C2" s="362"/>
      <c r="D2" s="362"/>
      <c r="E2" s="362"/>
      <c r="F2" s="363"/>
      <c r="G2" s="362"/>
      <c r="H2" s="363"/>
      <c r="I2" s="363"/>
      <c r="J2" s="362"/>
    </row>
    <row r="3" spans="1:10" ht="17.25" customHeight="1">
      <c r="A3" s="316" t="s">
        <v>1</v>
      </c>
      <c r="B3" s="374"/>
      <c r="C3" s="375"/>
      <c r="D3" s="375"/>
      <c r="E3" s="375"/>
      <c r="F3" s="290"/>
      <c r="G3" s="375"/>
      <c r="H3" s="290"/>
    </row>
    <row r="4" spans="1:10" ht="44.25" customHeight="1">
      <c r="A4" s="104" t="s">
        <v>212</v>
      </c>
      <c r="B4" s="104" t="s">
        <v>575</v>
      </c>
      <c r="C4" s="104" t="s">
        <v>576</v>
      </c>
      <c r="D4" s="104" t="s">
        <v>577</v>
      </c>
      <c r="E4" s="104" t="s">
        <v>578</v>
      </c>
      <c r="F4" s="73" t="s">
        <v>579</v>
      </c>
      <c r="G4" s="104" t="s">
        <v>580</v>
      </c>
      <c r="H4" s="73" t="s">
        <v>581</v>
      </c>
      <c r="I4" s="73" t="s">
        <v>582</v>
      </c>
      <c r="J4" s="104" t="s">
        <v>583</v>
      </c>
    </row>
    <row r="5" spans="1:10" ht="18.75" customHeight="1">
      <c r="A5" s="105">
        <v>1</v>
      </c>
      <c r="B5" s="105">
        <v>2</v>
      </c>
      <c r="C5" s="105">
        <v>3</v>
      </c>
      <c r="D5" s="105">
        <v>4</v>
      </c>
      <c r="E5" s="105">
        <v>5</v>
      </c>
      <c r="F5" s="106">
        <v>6</v>
      </c>
      <c r="G5" s="105">
        <v>7</v>
      </c>
      <c r="H5" s="106">
        <v>8</v>
      </c>
      <c r="I5" s="106">
        <v>9</v>
      </c>
      <c r="J5" s="105">
        <v>10</v>
      </c>
    </row>
    <row r="6" spans="1:10" ht="12" customHeight="1">
      <c r="A6" s="270" t="s">
        <v>1882</v>
      </c>
    </row>
  </sheetData>
  <mergeCells count="2">
    <mergeCell ref="A2:J2"/>
    <mergeCell ref="A3:H3"/>
  </mergeCells>
  <phoneticPr fontId="261" type="noConversion"/>
  <printOptions horizontalCentered="1"/>
  <pageMargins left="1" right="1" top="0.75" bottom="0.75" header="0" footer="0"/>
  <pageSetup paperSize="9" scale="69" orientation="landscape" useFirstPageNumber="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Y9"/>
  <sheetViews>
    <sheetView workbookViewId="0">
      <selection activeCell="A9" sqref="A9"/>
    </sheetView>
  </sheetViews>
  <sheetFormatPr defaultColWidth="9.109375" defaultRowHeight="14.25" customHeight="1"/>
  <cols>
    <col min="1" max="1" width="37.6640625" style="92" customWidth="1"/>
    <col min="2" max="22" width="20" style="92" customWidth="1"/>
    <col min="23" max="24" width="20" style="35" customWidth="1"/>
    <col min="25" max="25" width="20" style="92" customWidth="1"/>
    <col min="26" max="26" width="9.109375" style="1" customWidth="1"/>
    <col min="27" max="16384" width="9.109375" style="1"/>
  </cols>
  <sheetData>
    <row r="1" spans="1:25" ht="17.25" customHeight="1">
      <c r="A1" s="110"/>
      <c r="B1" s="110"/>
      <c r="C1" s="110"/>
      <c r="D1" s="111"/>
      <c r="W1" s="103"/>
      <c r="X1" s="103"/>
      <c r="Y1" s="103" t="s">
        <v>1612</v>
      </c>
    </row>
    <row r="2" spans="1:25" ht="41.25" customHeight="1">
      <c r="A2" s="379" t="s">
        <v>1613</v>
      </c>
      <c r="B2" s="362"/>
      <c r="C2" s="362"/>
      <c r="D2" s="362"/>
      <c r="E2" s="362"/>
      <c r="F2" s="362"/>
      <c r="G2" s="362"/>
      <c r="H2" s="362"/>
      <c r="I2" s="362"/>
      <c r="J2" s="362"/>
      <c r="K2" s="362"/>
      <c r="L2" s="362"/>
      <c r="M2" s="362"/>
      <c r="N2" s="362"/>
      <c r="O2" s="362"/>
      <c r="P2" s="362"/>
      <c r="Q2" s="362"/>
      <c r="R2" s="362"/>
      <c r="S2" s="362"/>
      <c r="T2" s="362"/>
      <c r="U2" s="362"/>
      <c r="V2" s="362"/>
      <c r="W2" s="363"/>
      <c r="X2" s="363"/>
      <c r="Y2" s="362"/>
    </row>
    <row r="3" spans="1:25" ht="18" customHeight="1">
      <c r="A3" s="381" t="s">
        <v>1</v>
      </c>
      <c r="B3" s="382"/>
      <c r="C3" s="382"/>
      <c r="D3" s="383"/>
      <c r="E3" s="384"/>
      <c r="F3" s="384"/>
      <c r="G3" s="384"/>
      <c r="H3" s="384"/>
      <c r="I3" s="384"/>
      <c r="W3" s="112"/>
      <c r="X3" s="112"/>
      <c r="Y3" s="112" t="s">
        <v>2</v>
      </c>
    </row>
    <row r="4" spans="1:25" ht="19.5" customHeight="1">
      <c r="A4" s="380" t="s">
        <v>1614</v>
      </c>
      <c r="B4" s="292" t="s">
        <v>218</v>
      </c>
      <c r="C4" s="341"/>
      <c r="D4" s="341"/>
      <c r="E4" s="385" t="s">
        <v>1615</v>
      </c>
      <c r="F4" s="386"/>
      <c r="G4" s="386"/>
      <c r="H4" s="386"/>
      <c r="I4" s="386"/>
      <c r="J4" s="386"/>
      <c r="K4" s="386"/>
      <c r="L4" s="386"/>
      <c r="M4" s="386"/>
      <c r="N4" s="386"/>
      <c r="O4" s="386"/>
      <c r="P4" s="386"/>
      <c r="Q4" s="386"/>
      <c r="R4" s="386"/>
      <c r="S4" s="386"/>
      <c r="T4" s="386"/>
      <c r="U4" s="386"/>
      <c r="V4" s="386"/>
      <c r="W4" s="344"/>
      <c r="X4" s="345"/>
      <c r="Y4" s="387" t="s">
        <v>1616</v>
      </c>
    </row>
    <row r="5" spans="1:25" ht="40.5" customHeight="1">
      <c r="A5" s="295"/>
      <c r="B5" s="113" t="s">
        <v>64</v>
      </c>
      <c r="C5" s="114" t="s">
        <v>225</v>
      </c>
      <c r="D5" s="115" t="s">
        <v>499</v>
      </c>
      <c r="E5" s="64" t="s">
        <v>1617</v>
      </c>
      <c r="F5" s="64" t="s">
        <v>1618</v>
      </c>
      <c r="G5" s="64" t="s">
        <v>1619</v>
      </c>
      <c r="H5" s="64" t="s">
        <v>1620</v>
      </c>
      <c r="I5" s="64" t="s">
        <v>1621</v>
      </c>
      <c r="J5" s="64" t="s">
        <v>1622</v>
      </c>
      <c r="K5" s="64" t="s">
        <v>1623</v>
      </c>
      <c r="L5" s="64" t="s">
        <v>1624</v>
      </c>
      <c r="M5" s="64" t="s">
        <v>1625</v>
      </c>
      <c r="N5" s="64" t="s">
        <v>1626</v>
      </c>
      <c r="O5" s="64" t="s">
        <v>1627</v>
      </c>
      <c r="P5" s="64" t="s">
        <v>1628</v>
      </c>
      <c r="Q5" s="64" t="s">
        <v>1629</v>
      </c>
      <c r="R5" s="64" t="s">
        <v>1630</v>
      </c>
      <c r="S5" s="64" t="s">
        <v>1631</v>
      </c>
      <c r="T5" s="64" t="s">
        <v>1632</v>
      </c>
      <c r="U5" s="64" t="s">
        <v>1633</v>
      </c>
      <c r="V5" s="64" t="s">
        <v>1634</v>
      </c>
      <c r="W5" s="64" t="s">
        <v>1635</v>
      </c>
      <c r="X5" s="64" t="s">
        <v>1636</v>
      </c>
      <c r="Y5" s="388" t="s">
        <v>1636</v>
      </c>
    </row>
    <row r="6" spans="1:25" ht="19.5" customHeight="1">
      <c r="A6" s="116">
        <v>1</v>
      </c>
      <c r="B6" s="116">
        <v>2</v>
      </c>
      <c r="C6" s="116">
        <v>3</v>
      </c>
      <c r="D6" s="117">
        <v>4</v>
      </c>
      <c r="E6" s="106">
        <v>5</v>
      </c>
      <c r="F6" s="116">
        <v>6</v>
      </c>
      <c r="G6" s="116">
        <v>7</v>
      </c>
      <c r="H6" s="117">
        <v>8</v>
      </c>
      <c r="I6" s="116">
        <v>9</v>
      </c>
      <c r="J6" s="116">
        <v>10</v>
      </c>
      <c r="K6" s="116">
        <v>11</v>
      </c>
      <c r="L6" s="117">
        <v>12</v>
      </c>
      <c r="M6" s="116">
        <v>13</v>
      </c>
      <c r="N6" s="116">
        <v>14</v>
      </c>
      <c r="O6" s="116">
        <v>15</v>
      </c>
      <c r="P6" s="117">
        <v>16</v>
      </c>
      <c r="Q6" s="116">
        <v>17</v>
      </c>
      <c r="R6" s="116">
        <v>18</v>
      </c>
      <c r="S6" s="116">
        <v>19</v>
      </c>
      <c r="T6" s="117">
        <v>20</v>
      </c>
      <c r="U6" s="117">
        <v>21</v>
      </c>
      <c r="V6" s="117">
        <v>22</v>
      </c>
      <c r="W6" s="118">
        <v>23</v>
      </c>
      <c r="X6" s="118">
        <v>24</v>
      </c>
      <c r="Y6" s="119">
        <v>25</v>
      </c>
    </row>
    <row r="7" spans="1:25" ht="19.5" customHeight="1">
      <c r="A7" s="107" t="s">
        <v>507</v>
      </c>
      <c r="B7" s="75" t="s">
        <v>507</v>
      </c>
      <c r="C7" s="75" t="s">
        <v>507</v>
      </c>
      <c r="D7" s="120" t="s">
        <v>507</v>
      </c>
      <c r="E7" s="75" t="s">
        <v>507</v>
      </c>
      <c r="F7" s="75" t="s">
        <v>507</v>
      </c>
      <c r="G7" s="75" t="s">
        <v>507</v>
      </c>
      <c r="H7" s="75" t="s">
        <v>507</v>
      </c>
      <c r="I7" s="75" t="s">
        <v>507</v>
      </c>
      <c r="J7" s="75" t="s">
        <v>507</v>
      </c>
      <c r="K7" s="75" t="s">
        <v>507</v>
      </c>
      <c r="L7" s="75" t="s">
        <v>507</v>
      </c>
      <c r="M7" s="75" t="s">
        <v>507</v>
      </c>
      <c r="N7" s="75" t="s">
        <v>507</v>
      </c>
      <c r="O7" s="75" t="s">
        <v>507</v>
      </c>
      <c r="P7" s="75" t="s">
        <v>507</v>
      </c>
      <c r="Q7" s="75" t="s">
        <v>507</v>
      </c>
      <c r="R7" s="75" t="s">
        <v>507</v>
      </c>
      <c r="S7" s="75" t="s">
        <v>507</v>
      </c>
      <c r="T7" s="75" t="s">
        <v>507</v>
      </c>
      <c r="U7" s="75" t="s">
        <v>507</v>
      </c>
      <c r="V7" s="75" t="s">
        <v>507</v>
      </c>
      <c r="W7" s="75" t="s">
        <v>507</v>
      </c>
      <c r="X7" s="75" t="s">
        <v>507</v>
      </c>
      <c r="Y7" s="121"/>
    </row>
    <row r="8" spans="1:25" ht="19.5" customHeight="1">
      <c r="A8" s="108" t="s">
        <v>507</v>
      </c>
      <c r="B8" s="75" t="s">
        <v>507</v>
      </c>
      <c r="C8" s="75" t="s">
        <v>507</v>
      </c>
      <c r="D8" s="120" t="s">
        <v>507</v>
      </c>
      <c r="E8" s="75" t="s">
        <v>507</v>
      </c>
      <c r="F8" s="75" t="s">
        <v>507</v>
      </c>
      <c r="G8" s="75" t="s">
        <v>507</v>
      </c>
      <c r="H8" s="75" t="s">
        <v>507</v>
      </c>
      <c r="I8" s="75" t="s">
        <v>507</v>
      </c>
      <c r="J8" s="75" t="s">
        <v>507</v>
      </c>
      <c r="K8" s="75" t="s">
        <v>507</v>
      </c>
      <c r="L8" s="75" t="s">
        <v>507</v>
      </c>
      <c r="M8" s="75" t="s">
        <v>507</v>
      </c>
      <c r="N8" s="75" t="s">
        <v>507</v>
      </c>
      <c r="O8" s="75" t="s">
        <v>507</v>
      </c>
      <c r="P8" s="75" t="s">
        <v>507</v>
      </c>
      <c r="Q8" s="75" t="s">
        <v>507</v>
      </c>
      <c r="R8" s="75" t="s">
        <v>507</v>
      </c>
      <c r="S8" s="75" t="s">
        <v>507</v>
      </c>
      <c r="T8" s="75" t="s">
        <v>507</v>
      </c>
      <c r="U8" s="75" t="s">
        <v>507</v>
      </c>
      <c r="V8" s="75" t="s">
        <v>507</v>
      </c>
      <c r="W8" s="75" t="s">
        <v>507</v>
      </c>
      <c r="X8" s="75" t="s">
        <v>507</v>
      </c>
      <c r="Y8" s="121"/>
    </row>
    <row r="9" spans="1:25" ht="14.25" customHeight="1">
      <c r="A9" s="92" t="s">
        <v>1881</v>
      </c>
    </row>
  </sheetData>
  <mergeCells count="6">
    <mergeCell ref="A2:Y2"/>
    <mergeCell ref="A4:A5"/>
    <mergeCell ref="B4:D4"/>
    <mergeCell ref="A3:I3"/>
    <mergeCell ref="E4:X4"/>
    <mergeCell ref="Y4:Y5"/>
  </mergeCells>
  <phoneticPr fontId="261" type="noConversion"/>
  <printOptions horizontalCentered="1"/>
  <pageMargins left="1" right="1" top="0.75" bottom="0.75" header="0" footer="0"/>
  <pageSetup paperSize="9" scale="58" orientation="landscape" useFirstPageNumber="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J8"/>
  <sheetViews>
    <sheetView workbookViewId="0">
      <selection activeCell="A8" sqref="A8"/>
    </sheetView>
  </sheetViews>
  <sheetFormatPr defaultColWidth="9.109375" defaultRowHeight="12" customHeight="1"/>
  <cols>
    <col min="1" max="1" width="34.33203125" style="102" customWidth="1"/>
    <col min="2" max="2" width="29" style="102" customWidth="1"/>
    <col min="3" max="5" width="23.5546875" style="102" customWidth="1"/>
    <col min="6" max="6" width="11.33203125" style="35" customWidth="1"/>
    <col min="7" max="7" width="25.109375" style="102" customWidth="1"/>
    <col min="8" max="8" width="15.5546875" style="35" customWidth="1"/>
    <col min="9" max="9" width="13.44140625" style="35" customWidth="1"/>
    <col min="10" max="10" width="18.88671875" style="102" customWidth="1"/>
    <col min="11" max="11" width="9.109375" style="1" customWidth="1"/>
    <col min="12" max="16384" width="9.109375" style="1"/>
  </cols>
  <sheetData>
    <row r="1" spans="1:10" ht="16.5" customHeight="1">
      <c r="J1" s="103"/>
    </row>
    <row r="2" spans="1:10" ht="41.25" customHeight="1">
      <c r="A2" s="373" t="s">
        <v>1637</v>
      </c>
      <c r="B2" s="362"/>
      <c r="C2" s="362"/>
      <c r="D2" s="362"/>
      <c r="E2" s="362"/>
      <c r="F2" s="363"/>
      <c r="G2" s="362"/>
      <c r="H2" s="363"/>
      <c r="I2" s="363"/>
      <c r="J2" s="362"/>
    </row>
    <row r="3" spans="1:10" ht="17.25" customHeight="1">
      <c r="A3" s="316" t="s">
        <v>1</v>
      </c>
      <c r="B3" s="374"/>
      <c r="C3" s="375"/>
      <c r="D3" s="375"/>
      <c r="E3" s="375"/>
      <c r="F3" s="290"/>
      <c r="G3" s="375"/>
      <c r="H3" s="290"/>
    </row>
    <row r="4" spans="1:10" ht="44.25" customHeight="1">
      <c r="A4" s="104" t="s">
        <v>1614</v>
      </c>
      <c r="B4" s="104" t="s">
        <v>575</v>
      </c>
      <c r="C4" s="104" t="s">
        <v>576</v>
      </c>
      <c r="D4" s="104" t="s">
        <v>577</v>
      </c>
      <c r="E4" s="104" t="s">
        <v>578</v>
      </c>
      <c r="F4" s="73" t="s">
        <v>579</v>
      </c>
      <c r="G4" s="104" t="s">
        <v>580</v>
      </c>
      <c r="H4" s="73" t="s">
        <v>581</v>
      </c>
      <c r="I4" s="73" t="s">
        <v>582</v>
      </c>
      <c r="J4" s="104" t="s">
        <v>583</v>
      </c>
    </row>
    <row r="5" spans="1:10" ht="14.25" customHeight="1">
      <c r="A5" s="122">
        <v>1</v>
      </c>
      <c r="B5" s="122">
        <v>2</v>
      </c>
      <c r="C5" s="122">
        <v>3</v>
      </c>
      <c r="D5" s="122">
        <v>4</v>
      </c>
      <c r="E5" s="122">
        <v>5</v>
      </c>
      <c r="F5" s="123">
        <v>6</v>
      </c>
      <c r="G5" s="122">
        <v>7</v>
      </c>
      <c r="H5" s="123">
        <v>8</v>
      </c>
      <c r="I5" s="123">
        <v>9</v>
      </c>
      <c r="J5" s="122">
        <v>10</v>
      </c>
    </row>
    <row r="6" spans="1:10" ht="42" customHeight="1">
      <c r="A6" s="107" t="s">
        <v>507</v>
      </c>
      <c r="B6" s="108"/>
      <c r="C6" s="108"/>
      <c r="D6" s="108"/>
      <c r="E6" s="109"/>
      <c r="F6" s="80"/>
      <c r="G6" s="109"/>
      <c r="H6" s="80"/>
      <c r="I6" s="80"/>
      <c r="J6" s="109"/>
    </row>
    <row r="7" spans="1:10" ht="42.75" customHeight="1">
      <c r="A7" s="44" t="s">
        <v>507</v>
      </c>
      <c r="B7" s="44" t="s">
        <v>507</v>
      </c>
      <c r="C7" s="44" t="s">
        <v>507</v>
      </c>
      <c r="D7" s="44" t="s">
        <v>507</v>
      </c>
      <c r="E7" s="107" t="s">
        <v>507</v>
      </c>
      <c r="F7" s="44" t="s">
        <v>507</v>
      </c>
      <c r="G7" s="107" t="s">
        <v>507</v>
      </c>
      <c r="H7" s="44" t="s">
        <v>507</v>
      </c>
      <c r="I7" s="44" t="s">
        <v>507</v>
      </c>
      <c r="J7" s="107" t="s">
        <v>507</v>
      </c>
    </row>
    <row r="8" spans="1:10" ht="12" customHeight="1">
      <c r="A8" s="102" t="s">
        <v>1881</v>
      </c>
    </row>
  </sheetData>
  <mergeCells count="2">
    <mergeCell ref="A2:J2"/>
    <mergeCell ref="A3:H3"/>
  </mergeCells>
  <phoneticPr fontId="261" type="noConversion"/>
  <printOptions horizontalCentered="1"/>
  <pageMargins left="1" right="1" top="0.75" bottom="0.75" header="0" footer="0"/>
  <pageSetup paperSize="9" scale="69" orientation="landscape" useFirstPageNumber="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F7"/>
  <sheetViews>
    <sheetView workbookViewId="0">
      <selection activeCell="A7" sqref="A7"/>
    </sheetView>
  </sheetViews>
  <sheetFormatPr defaultColWidth="10.44140625" defaultRowHeight="14.25" customHeight="1"/>
  <cols>
    <col min="1" max="1" width="33.6640625" style="62" customWidth="1"/>
    <col min="2" max="2" width="33.6640625" style="35" customWidth="1"/>
    <col min="3" max="3" width="45.5546875" style="62" customWidth="1"/>
    <col min="4" max="4" width="27.5546875" style="62" customWidth="1"/>
    <col min="5" max="5" width="21.6640625" style="62" customWidth="1"/>
    <col min="6" max="6" width="26.88671875" style="62" customWidth="1"/>
    <col min="7" max="7" width="10.44140625" style="1" customWidth="1"/>
    <col min="8" max="16384" width="10.44140625" style="1"/>
  </cols>
  <sheetData>
    <row r="1" spans="1:6" ht="14.25" customHeight="1">
      <c r="A1" s="289"/>
      <c r="B1" s="317"/>
      <c r="C1" s="283"/>
      <c r="D1" s="283"/>
      <c r="E1" s="283"/>
      <c r="F1" s="283"/>
    </row>
    <row r="2" spans="1:6" ht="41.25" customHeight="1">
      <c r="A2" s="282" t="s">
        <v>1638</v>
      </c>
      <c r="B2" s="317"/>
      <c r="C2" s="283"/>
      <c r="D2" s="283"/>
      <c r="E2" s="283"/>
      <c r="F2" s="283"/>
    </row>
    <row r="3" spans="1:6" ht="14.25" customHeight="1">
      <c r="A3" s="302" t="s">
        <v>1</v>
      </c>
      <c r="B3" s="369"/>
      <c r="C3" s="36"/>
      <c r="D3" s="301" t="s">
        <v>2</v>
      </c>
      <c r="E3" s="283"/>
      <c r="F3" s="283"/>
    </row>
    <row r="4" spans="1:6" ht="42" customHeight="1">
      <c r="A4" s="124" t="s">
        <v>202</v>
      </c>
      <c r="B4" s="125" t="s">
        <v>203</v>
      </c>
      <c r="C4" s="124" t="s">
        <v>1639</v>
      </c>
      <c r="D4" s="124" t="s">
        <v>1640</v>
      </c>
      <c r="E4" s="124" t="s">
        <v>1641</v>
      </c>
      <c r="F4" s="124" t="s">
        <v>1642</v>
      </c>
    </row>
    <row r="5" spans="1:6" ht="15.75" customHeight="1">
      <c r="A5" s="126" t="s">
        <v>64</v>
      </c>
      <c r="B5" s="127"/>
      <c r="C5" s="128"/>
      <c r="D5" s="129" t="s">
        <v>507</v>
      </c>
      <c r="E5" s="129"/>
      <c r="F5" s="129" t="s">
        <v>507</v>
      </c>
    </row>
    <row r="6" spans="1:6" ht="15.75" customHeight="1">
      <c r="A6" s="68" t="s">
        <v>507</v>
      </c>
      <c r="B6" s="130" t="s">
        <v>507</v>
      </c>
      <c r="C6" s="131" t="s">
        <v>507</v>
      </c>
      <c r="D6" s="17" t="s">
        <v>507</v>
      </c>
      <c r="E6" s="17" t="s">
        <v>507</v>
      </c>
      <c r="F6" s="17" t="s">
        <v>507</v>
      </c>
    </row>
    <row r="7" spans="1:6" ht="14.25" customHeight="1">
      <c r="A7" s="271" t="s">
        <v>1881</v>
      </c>
    </row>
  </sheetData>
  <mergeCells count="4">
    <mergeCell ref="A1:F1"/>
    <mergeCell ref="A2:F2"/>
    <mergeCell ref="D3:F3"/>
    <mergeCell ref="A3:B3"/>
  </mergeCells>
  <phoneticPr fontId="261" type="noConversion"/>
  <pageMargins left="0.69791666666666663" right="0.69791666666666663" top="0.75" bottom="0.75" header="0.29166666666666669" footer="0.29166666666666669"/>
  <pageSetup paperSize="9" orientation="portrait" useFirstPageNumber="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W18"/>
  <sheetViews>
    <sheetView showGridLines="0" topLeftCell="O1" workbookViewId="0">
      <selection activeCell="G13" sqref="G13"/>
    </sheetView>
  </sheetViews>
  <sheetFormatPr defaultColWidth="8.5546875" defaultRowHeight="12.75" customHeight="1"/>
  <cols>
    <col min="1" max="1" width="37.33203125" style="2" customWidth="1"/>
    <col min="2" max="2" width="37.33203125" style="35" customWidth="1"/>
    <col min="3" max="3" width="36.44140625" style="2" customWidth="1"/>
    <col min="4" max="4" width="11.33203125" style="2" customWidth="1"/>
    <col min="5" max="5" width="21.88671875" style="2" bestFit="1" customWidth="1"/>
    <col min="6" max="6" width="31.5546875" style="2" bestFit="1" customWidth="1"/>
    <col min="7" max="7" width="51.109375" style="2" customWidth="1"/>
    <col min="8" max="8" width="11.88671875" style="2" customWidth="1"/>
    <col min="9" max="10" width="12.33203125" style="2" customWidth="1"/>
    <col min="11" max="13" width="24.88671875" style="35" customWidth="1"/>
    <col min="14" max="17" width="24.88671875" style="2" customWidth="1"/>
    <col min="18" max="18" width="24.88671875" style="35" customWidth="1"/>
    <col min="19" max="20" width="24.88671875" style="2" customWidth="1"/>
    <col min="21" max="21" width="24.88671875" style="35" customWidth="1"/>
    <col min="22" max="23" width="24.88671875" style="2" customWidth="1"/>
    <col min="24" max="24" width="8.5546875" style="1" customWidth="1"/>
    <col min="25" max="16384" width="8.5546875" style="1"/>
  </cols>
  <sheetData>
    <row r="1" spans="1:23" ht="17.25" customHeight="1">
      <c r="A1" s="289"/>
      <c r="B1" s="290"/>
      <c r="C1" s="283"/>
      <c r="D1" s="283"/>
      <c r="E1" s="283"/>
      <c r="F1" s="283"/>
      <c r="G1" s="283"/>
      <c r="H1" s="283"/>
      <c r="I1" s="283"/>
      <c r="J1" s="283"/>
      <c r="K1" s="290"/>
      <c r="L1" s="290"/>
      <c r="M1" s="290"/>
      <c r="N1" s="283"/>
      <c r="O1" s="283"/>
      <c r="P1" s="283"/>
      <c r="Q1" s="283"/>
      <c r="R1" s="290"/>
      <c r="S1" s="283"/>
      <c r="T1" s="283"/>
      <c r="U1" s="290"/>
      <c r="V1" s="283"/>
      <c r="W1" s="283"/>
    </row>
    <row r="2" spans="1:23" ht="41.25" customHeight="1">
      <c r="A2" s="282" t="s">
        <v>1643</v>
      </c>
      <c r="B2" s="290"/>
      <c r="C2" s="283"/>
      <c r="D2" s="283"/>
      <c r="E2" s="283"/>
      <c r="F2" s="283"/>
      <c r="G2" s="283"/>
      <c r="H2" s="283"/>
      <c r="I2" s="283"/>
      <c r="J2" s="283"/>
      <c r="K2" s="290"/>
      <c r="L2" s="290"/>
      <c r="M2" s="290"/>
      <c r="N2" s="283"/>
      <c r="O2" s="283"/>
      <c r="P2" s="283"/>
      <c r="Q2" s="283"/>
      <c r="R2" s="290"/>
      <c r="S2" s="283"/>
      <c r="T2" s="283"/>
      <c r="U2" s="290"/>
      <c r="V2" s="283"/>
      <c r="W2" s="283"/>
    </row>
    <row r="3" spans="1:23" ht="17.25" customHeight="1">
      <c r="A3" s="291" t="s">
        <v>1</v>
      </c>
      <c r="B3" s="290"/>
      <c r="C3" s="283"/>
      <c r="D3" s="283"/>
      <c r="E3" s="283"/>
      <c r="F3" s="283"/>
      <c r="G3" s="283"/>
      <c r="H3" s="283"/>
      <c r="I3" s="283"/>
      <c r="J3" s="36"/>
      <c r="K3" s="132"/>
      <c r="L3" s="132"/>
      <c r="M3" s="132"/>
      <c r="N3" s="289" t="s">
        <v>2</v>
      </c>
      <c r="O3" s="283"/>
      <c r="P3" s="283"/>
      <c r="Q3" s="283"/>
      <c r="R3" s="290"/>
      <c r="S3" s="283"/>
      <c r="T3" s="283"/>
      <c r="U3" s="290"/>
      <c r="V3" s="283"/>
      <c r="W3" s="283"/>
    </row>
    <row r="4" spans="1:23" ht="18" customHeight="1">
      <c r="A4" s="294" t="s">
        <v>202</v>
      </c>
      <c r="B4" s="330" t="s">
        <v>203</v>
      </c>
      <c r="C4" s="294" t="s">
        <v>212</v>
      </c>
      <c r="D4" s="294" t="s">
        <v>62</v>
      </c>
      <c r="E4" s="294" t="s">
        <v>63</v>
      </c>
      <c r="F4" s="294" t="s">
        <v>1644</v>
      </c>
      <c r="G4" s="294" t="s">
        <v>1645</v>
      </c>
      <c r="H4" s="294" t="s">
        <v>1646</v>
      </c>
      <c r="I4" s="294" t="s">
        <v>1647</v>
      </c>
      <c r="J4" s="294" t="s">
        <v>1641</v>
      </c>
      <c r="K4" s="299" t="s">
        <v>218</v>
      </c>
      <c r="L4" s="297"/>
      <c r="M4" s="297"/>
      <c r="N4" s="390" t="s">
        <v>218</v>
      </c>
      <c r="O4" s="391"/>
      <c r="P4" s="391"/>
      <c r="Q4" s="391"/>
      <c r="R4" s="392"/>
      <c r="S4" s="391"/>
      <c r="T4" s="391"/>
      <c r="U4" s="392"/>
      <c r="V4" s="391"/>
      <c r="W4" s="393"/>
    </row>
    <row r="5" spans="1:23" ht="23.25" customHeight="1">
      <c r="A5" s="389"/>
      <c r="B5" s="353"/>
      <c r="C5" s="389"/>
      <c r="D5" s="389"/>
      <c r="E5" s="389"/>
      <c r="F5" s="389"/>
      <c r="G5" s="389"/>
      <c r="H5" s="389"/>
      <c r="I5" s="389"/>
      <c r="J5" s="389"/>
      <c r="K5" s="330" t="s">
        <v>374</v>
      </c>
      <c r="L5" s="330" t="s">
        <v>220</v>
      </c>
      <c r="M5" s="395" t="s">
        <v>221</v>
      </c>
      <c r="N5" s="396"/>
      <c r="O5" s="396"/>
      <c r="P5" s="396"/>
      <c r="Q5" s="396"/>
      <c r="R5" s="299" t="s">
        <v>375</v>
      </c>
      <c r="S5" s="397"/>
      <c r="T5" s="397"/>
      <c r="U5" s="392"/>
      <c r="V5" s="398"/>
      <c r="W5" s="294" t="s">
        <v>1648</v>
      </c>
    </row>
    <row r="6" spans="1:23" ht="43.5" customHeight="1">
      <c r="A6" s="296"/>
      <c r="B6" s="394"/>
      <c r="C6" s="296"/>
      <c r="D6" s="296"/>
      <c r="E6" s="296"/>
      <c r="F6" s="296"/>
      <c r="G6" s="296"/>
      <c r="H6" s="296"/>
      <c r="I6" s="296"/>
      <c r="J6" s="296"/>
      <c r="K6" s="394"/>
      <c r="L6" s="394"/>
      <c r="M6" s="73" t="s">
        <v>67</v>
      </c>
      <c r="N6" s="7" t="s">
        <v>225</v>
      </c>
      <c r="O6" s="7" t="s">
        <v>226</v>
      </c>
      <c r="P6" s="7" t="s">
        <v>227</v>
      </c>
      <c r="Q6" s="7" t="s">
        <v>228</v>
      </c>
      <c r="R6" s="73" t="s">
        <v>67</v>
      </c>
      <c r="S6" s="7" t="s">
        <v>229</v>
      </c>
      <c r="T6" s="7" t="s">
        <v>230</v>
      </c>
      <c r="U6" s="73" t="s">
        <v>231</v>
      </c>
      <c r="V6" s="7" t="s">
        <v>232</v>
      </c>
      <c r="W6" s="295" t="s">
        <v>1649</v>
      </c>
    </row>
    <row r="7" spans="1:23" ht="17.25" customHeight="1">
      <c r="A7" s="39" t="s">
        <v>64</v>
      </c>
      <c r="B7" s="85"/>
      <c r="C7" s="53"/>
      <c r="D7" s="53"/>
      <c r="E7" s="53"/>
      <c r="F7" s="53"/>
      <c r="G7" s="44"/>
      <c r="H7" s="44"/>
      <c r="I7" s="133"/>
      <c r="J7" s="75"/>
      <c r="K7" s="42">
        <v>3624500</v>
      </c>
      <c r="L7" s="42"/>
      <c r="M7" s="42">
        <v>3624500</v>
      </c>
      <c r="N7" s="42">
        <v>2154500</v>
      </c>
      <c r="O7" s="42">
        <v>1470000</v>
      </c>
      <c r="P7" s="42"/>
      <c r="Q7" s="42"/>
      <c r="R7" s="42"/>
      <c r="S7" s="42"/>
      <c r="T7" s="42"/>
      <c r="U7" s="42"/>
      <c r="V7" s="42"/>
      <c r="W7" s="75"/>
    </row>
    <row r="8" spans="1:23" ht="18" customHeight="1">
      <c r="A8" s="87" t="s">
        <v>209</v>
      </c>
      <c r="B8" s="76" t="s">
        <v>209</v>
      </c>
      <c r="C8" s="76" t="s">
        <v>408</v>
      </c>
      <c r="D8" s="76" t="s">
        <v>101</v>
      </c>
      <c r="E8" s="76" t="s">
        <v>241</v>
      </c>
      <c r="F8" s="76" t="s">
        <v>1650</v>
      </c>
      <c r="G8" s="76" t="s">
        <v>1436</v>
      </c>
      <c r="H8" s="76" t="s">
        <v>752</v>
      </c>
      <c r="I8" s="42">
        <v>1</v>
      </c>
      <c r="J8" s="42">
        <v>2000000</v>
      </c>
      <c r="K8" s="42">
        <v>2000000</v>
      </c>
      <c r="L8" s="42"/>
      <c r="M8" s="42">
        <v>2000000</v>
      </c>
      <c r="N8" s="42">
        <v>2000000</v>
      </c>
      <c r="O8" s="42"/>
      <c r="P8" s="42"/>
      <c r="Q8" s="42"/>
      <c r="R8" s="42"/>
      <c r="S8" s="42"/>
      <c r="T8" s="42"/>
      <c r="U8" s="42"/>
      <c r="V8" s="42"/>
      <c r="W8" s="75"/>
    </row>
    <row r="9" spans="1:23" ht="18" customHeight="1">
      <c r="A9" s="87" t="s">
        <v>209</v>
      </c>
      <c r="B9" s="76" t="s">
        <v>209</v>
      </c>
      <c r="C9" s="76" t="s">
        <v>422</v>
      </c>
      <c r="D9" s="76" t="s">
        <v>131</v>
      </c>
      <c r="E9" s="76" t="s">
        <v>287</v>
      </c>
      <c r="F9" s="76" t="s">
        <v>1651</v>
      </c>
      <c r="G9" s="76" t="s">
        <v>426</v>
      </c>
      <c r="H9" s="76" t="s">
        <v>752</v>
      </c>
      <c r="I9" s="42">
        <v>1</v>
      </c>
      <c r="J9" s="42">
        <v>8100</v>
      </c>
      <c r="K9" s="42">
        <v>8100</v>
      </c>
      <c r="L9" s="42"/>
      <c r="M9" s="42">
        <v>8100</v>
      </c>
      <c r="N9" s="42">
        <v>8100</v>
      </c>
      <c r="O9" s="42"/>
      <c r="P9" s="42"/>
      <c r="Q9" s="42"/>
      <c r="R9" s="42"/>
      <c r="S9" s="42"/>
      <c r="T9" s="42"/>
      <c r="U9" s="42"/>
      <c r="V9" s="42"/>
      <c r="W9" s="77"/>
    </row>
    <row r="10" spans="1:23" ht="18" customHeight="1">
      <c r="A10" s="87" t="s">
        <v>209</v>
      </c>
      <c r="B10" s="76" t="s">
        <v>209</v>
      </c>
      <c r="C10" s="76" t="s">
        <v>422</v>
      </c>
      <c r="D10" s="76" t="s">
        <v>131</v>
      </c>
      <c r="E10" s="76" t="s">
        <v>287</v>
      </c>
      <c r="F10" s="278" t="s">
        <v>1904</v>
      </c>
      <c r="G10" s="76" t="s">
        <v>426</v>
      </c>
      <c r="H10" s="76" t="s">
        <v>752</v>
      </c>
      <c r="I10" s="42">
        <v>1</v>
      </c>
      <c r="J10" s="42">
        <v>25000</v>
      </c>
      <c r="K10" s="42">
        <v>25000</v>
      </c>
      <c r="L10" s="42"/>
      <c r="M10" s="42">
        <v>25000</v>
      </c>
      <c r="N10" s="42">
        <v>25000</v>
      </c>
      <c r="O10" s="42"/>
      <c r="P10" s="42"/>
      <c r="Q10" s="42"/>
      <c r="R10" s="42"/>
      <c r="S10" s="42"/>
      <c r="T10" s="42"/>
      <c r="U10" s="42"/>
      <c r="V10" s="42"/>
      <c r="W10" s="77"/>
    </row>
    <row r="11" spans="1:23" ht="18" customHeight="1">
      <c r="A11" s="87" t="s">
        <v>209</v>
      </c>
      <c r="B11" s="76" t="s">
        <v>209</v>
      </c>
      <c r="C11" s="76" t="s">
        <v>422</v>
      </c>
      <c r="D11" s="76" t="s">
        <v>131</v>
      </c>
      <c r="E11" s="76" t="s">
        <v>287</v>
      </c>
      <c r="F11" s="76" t="s">
        <v>1652</v>
      </c>
      <c r="G11" s="76" t="s">
        <v>426</v>
      </c>
      <c r="H11" s="76" t="s">
        <v>752</v>
      </c>
      <c r="I11" s="42">
        <v>1</v>
      </c>
      <c r="J11" s="42">
        <v>21900</v>
      </c>
      <c r="K11" s="42">
        <v>21900</v>
      </c>
      <c r="L11" s="42"/>
      <c r="M11" s="42">
        <v>21900</v>
      </c>
      <c r="N11" s="42">
        <v>21900</v>
      </c>
      <c r="O11" s="42"/>
      <c r="P11" s="42"/>
      <c r="Q11" s="42"/>
      <c r="R11" s="42"/>
      <c r="S11" s="42"/>
      <c r="T11" s="42"/>
      <c r="U11" s="42"/>
      <c r="V11" s="42"/>
      <c r="W11" s="77"/>
    </row>
    <row r="12" spans="1:23" ht="18" customHeight="1">
      <c r="A12" s="87" t="s">
        <v>209</v>
      </c>
      <c r="B12" s="76" t="s">
        <v>209</v>
      </c>
      <c r="C12" s="76" t="s">
        <v>433</v>
      </c>
      <c r="D12" s="76" t="s">
        <v>107</v>
      </c>
      <c r="E12" s="76" t="s">
        <v>406</v>
      </c>
      <c r="F12" s="76" t="s">
        <v>1653</v>
      </c>
      <c r="G12" s="76" t="s">
        <v>1654</v>
      </c>
      <c r="H12" s="76" t="s">
        <v>752</v>
      </c>
      <c r="I12" s="42">
        <v>1</v>
      </c>
      <c r="J12" s="42">
        <v>1470000</v>
      </c>
      <c r="K12" s="42">
        <v>1470000</v>
      </c>
      <c r="L12" s="42"/>
      <c r="M12" s="42">
        <v>1470000</v>
      </c>
      <c r="N12" s="42"/>
      <c r="O12" s="42">
        <v>1470000</v>
      </c>
      <c r="P12" s="42"/>
      <c r="Q12" s="42"/>
      <c r="R12" s="42"/>
      <c r="S12" s="42"/>
      <c r="T12" s="42"/>
      <c r="U12" s="42"/>
      <c r="V12" s="42"/>
      <c r="W12" s="77"/>
    </row>
    <row r="13" spans="1:23" ht="18" customHeight="1">
      <c r="A13" s="87" t="s">
        <v>209</v>
      </c>
      <c r="B13" s="76" t="s">
        <v>209</v>
      </c>
      <c r="C13" s="76" t="s">
        <v>434</v>
      </c>
      <c r="D13" s="76" t="s">
        <v>119</v>
      </c>
      <c r="E13" s="76" t="s">
        <v>436</v>
      </c>
      <c r="F13" s="76" t="s">
        <v>1655</v>
      </c>
      <c r="G13" s="76" t="s">
        <v>1656</v>
      </c>
      <c r="H13" s="76" t="s">
        <v>1178</v>
      </c>
      <c r="I13" s="42">
        <v>5</v>
      </c>
      <c r="J13" s="42">
        <v>10000</v>
      </c>
      <c r="K13" s="42">
        <v>50000</v>
      </c>
      <c r="L13" s="42"/>
      <c r="M13" s="42">
        <v>50000</v>
      </c>
      <c r="N13" s="42">
        <v>50000</v>
      </c>
      <c r="O13" s="42"/>
      <c r="P13" s="42"/>
      <c r="Q13" s="42"/>
      <c r="R13" s="42"/>
      <c r="S13" s="42"/>
      <c r="T13" s="42"/>
      <c r="U13" s="42"/>
      <c r="V13" s="42"/>
      <c r="W13" s="77"/>
    </row>
    <row r="14" spans="1:23" ht="18" customHeight="1">
      <c r="A14" s="87" t="s">
        <v>209</v>
      </c>
      <c r="B14" s="76" t="s">
        <v>209</v>
      </c>
      <c r="C14" s="76" t="s">
        <v>434</v>
      </c>
      <c r="D14" s="76" t="s">
        <v>119</v>
      </c>
      <c r="E14" s="76" t="s">
        <v>436</v>
      </c>
      <c r="F14" s="76" t="s">
        <v>1657</v>
      </c>
      <c r="G14" s="76" t="s">
        <v>1656</v>
      </c>
      <c r="H14" s="76" t="s">
        <v>1178</v>
      </c>
      <c r="I14" s="42">
        <v>1</v>
      </c>
      <c r="J14" s="42">
        <v>20000</v>
      </c>
      <c r="K14" s="42">
        <v>20000</v>
      </c>
      <c r="L14" s="42"/>
      <c r="M14" s="42">
        <v>20000</v>
      </c>
      <c r="N14" s="42">
        <v>20000</v>
      </c>
      <c r="O14" s="42"/>
      <c r="P14" s="42"/>
      <c r="Q14" s="42"/>
      <c r="R14" s="42"/>
      <c r="S14" s="42"/>
      <c r="T14" s="42"/>
      <c r="U14" s="42"/>
      <c r="V14" s="42"/>
      <c r="W14" s="77"/>
    </row>
    <row r="15" spans="1:23" ht="18" customHeight="1">
      <c r="A15" s="87" t="s">
        <v>209</v>
      </c>
      <c r="B15" s="76" t="s">
        <v>209</v>
      </c>
      <c r="C15" s="76" t="s">
        <v>434</v>
      </c>
      <c r="D15" s="76" t="s">
        <v>119</v>
      </c>
      <c r="E15" s="76" t="s">
        <v>436</v>
      </c>
      <c r="F15" s="76" t="s">
        <v>1658</v>
      </c>
      <c r="G15" s="76" t="s">
        <v>1656</v>
      </c>
      <c r="H15" s="76" t="s">
        <v>1185</v>
      </c>
      <c r="I15" s="42">
        <v>6</v>
      </c>
      <c r="J15" s="42">
        <v>750</v>
      </c>
      <c r="K15" s="42">
        <v>4500</v>
      </c>
      <c r="L15" s="42"/>
      <c r="M15" s="42">
        <v>4500</v>
      </c>
      <c r="N15" s="42">
        <v>4500</v>
      </c>
      <c r="O15" s="42"/>
      <c r="P15" s="42"/>
      <c r="Q15" s="42"/>
      <c r="R15" s="42"/>
      <c r="S15" s="42"/>
      <c r="T15" s="42"/>
      <c r="U15" s="42"/>
      <c r="V15" s="42"/>
      <c r="W15" s="77"/>
    </row>
    <row r="16" spans="1:23" ht="18" customHeight="1">
      <c r="A16" s="87" t="s">
        <v>209</v>
      </c>
      <c r="B16" s="76" t="s">
        <v>209</v>
      </c>
      <c r="C16" s="76" t="s">
        <v>434</v>
      </c>
      <c r="D16" s="76" t="s">
        <v>119</v>
      </c>
      <c r="E16" s="76" t="s">
        <v>436</v>
      </c>
      <c r="F16" s="76" t="s">
        <v>1659</v>
      </c>
      <c r="G16" s="76" t="s">
        <v>1656</v>
      </c>
      <c r="H16" s="76" t="s">
        <v>1178</v>
      </c>
      <c r="I16" s="42">
        <v>3</v>
      </c>
      <c r="J16" s="42">
        <v>3000</v>
      </c>
      <c r="K16" s="42">
        <v>9000</v>
      </c>
      <c r="L16" s="42"/>
      <c r="M16" s="42">
        <v>9000</v>
      </c>
      <c r="N16" s="42">
        <v>9000</v>
      </c>
      <c r="O16" s="42"/>
      <c r="P16" s="42"/>
      <c r="Q16" s="42"/>
      <c r="R16" s="42"/>
      <c r="S16" s="42"/>
      <c r="T16" s="42"/>
      <c r="U16" s="42"/>
      <c r="V16" s="42"/>
      <c r="W16" s="77"/>
    </row>
    <row r="17" spans="1:23" ht="18" customHeight="1">
      <c r="A17" s="87" t="s">
        <v>209</v>
      </c>
      <c r="B17" s="76" t="s">
        <v>209</v>
      </c>
      <c r="C17" s="76" t="s">
        <v>434</v>
      </c>
      <c r="D17" s="76" t="s">
        <v>119</v>
      </c>
      <c r="E17" s="76" t="s">
        <v>436</v>
      </c>
      <c r="F17" s="76" t="s">
        <v>1657</v>
      </c>
      <c r="G17" s="76" t="s">
        <v>1656</v>
      </c>
      <c r="H17" s="76" t="s">
        <v>1178</v>
      </c>
      <c r="I17" s="42">
        <v>2</v>
      </c>
      <c r="J17" s="42">
        <v>3000</v>
      </c>
      <c r="K17" s="42">
        <v>6000</v>
      </c>
      <c r="L17" s="42"/>
      <c r="M17" s="42">
        <v>6000</v>
      </c>
      <c r="N17" s="42">
        <v>6000</v>
      </c>
      <c r="O17" s="42"/>
      <c r="P17" s="42"/>
      <c r="Q17" s="42"/>
      <c r="R17" s="42"/>
      <c r="S17" s="42"/>
      <c r="T17" s="42"/>
      <c r="U17" s="42"/>
      <c r="V17" s="42"/>
      <c r="W17" s="77"/>
    </row>
    <row r="18" spans="1:23" ht="18" customHeight="1">
      <c r="A18" s="87" t="s">
        <v>209</v>
      </c>
      <c r="B18" s="76" t="s">
        <v>209</v>
      </c>
      <c r="C18" s="76" t="s">
        <v>434</v>
      </c>
      <c r="D18" s="76" t="s">
        <v>119</v>
      </c>
      <c r="E18" s="76" t="s">
        <v>436</v>
      </c>
      <c r="F18" s="76" t="s">
        <v>1660</v>
      </c>
      <c r="G18" s="76" t="s">
        <v>1656</v>
      </c>
      <c r="H18" s="76" t="s">
        <v>1178</v>
      </c>
      <c r="I18" s="42">
        <v>1</v>
      </c>
      <c r="J18" s="42">
        <v>10000</v>
      </c>
      <c r="K18" s="42">
        <v>10000</v>
      </c>
      <c r="L18" s="42"/>
      <c r="M18" s="42">
        <v>10000</v>
      </c>
      <c r="N18" s="42">
        <v>10000</v>
      </c>
      <c r="O18" s="42"/>
      <c r="P18" s="42"/>
      <c r="Q18" s="42"/>
      <c r="R18" s="42"/>
      <c r="S18" s="42"/>
      <c r="T18" s="42"/>
      <c r="U18" s="42"/>
      <c r="V18" s="42"/>
      <c r="W18" s="77"/>
    </row>
  </sheetData>
  <mergeCells count="20">
    <mergeCell ref="B4:B6"/>
    <mergeCell ref="A1:W1"/>
    <mergeCell ref="A2:W2"/>
    <mergeCell ref="A3:I3"/>
    <mergeCell ref="N3:W3"/>
    <mergeCell ref="A4:A6"/>
    <mergeCell ref="C4:C6"/>
    <mergeCell ref="D4:D6"/>
    <mergeCell ref="E4:E6"/>
    <mergeCell ref="F4:F6"/>
    <mergeCell ref="G4:G6"/>
    <mergeCell ref="H4:H6"/>
    <mergeCell ref="I4:I6"/>
    <mergeCell ref="J4:J6"/>
    <mergeCell ref="K4:W4"/>
    <mergeCell ref="K5:K6"/>
    <mergeCell ref="L5:L6"/>
    <mergeCell ref="M5:Q5"/>
    <mergeCell ref="R5:V5"/>
    <mergeCell ref="W5:W6"/>
  </mergeCells>
  <phoneticPr fontId="261"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U10"/>
  <sheetViews>
    <sheetView topLeftCell="B1" workbookViewId="0">
      <selection activeCell="E27" sqref="E27"/>
    </sheetView>
  </sheetViews>
  <sheetFormatPr defaultColWidth="10.44140625" defaultRowHeight="14.25" customHeight="1"/>
  <cols>
    <col min="1" max="2" width="28" style="62" customWidth="1"/>
    <col min="3" max="3" width="29.6640625" style="62" customWidth="1"/>
    <col min="4" max="4" width="16.33203125" style="62" customWidth="1"/>
    <col min="5" max="5" width="12.44140625" style="62" customWidth="1"/>
    <col min="6" max="6" width="21.33203125" style="62" customWidth="1"/>
    <col min="7" max="7" width="35" style="62" customWidth="1"/>
    <col min="8" max="8" width="31.109375" style="62" customWidth="1"/>
    <col min="9" max="21" width="17.44140625" style="62" customWidth="1"/>
    <col min="22" max="22" width="10.44140625" style="134" customWidth="1"/>
    <col min="23" max="16384" width="10.44140625" style="134"/>
  </cols>
  <sheetData>
    <row r="1" spans="1:21" ht="14.25" customHeight="1">
      <c r="A1" s="402"/>
      <c r="B1" s="402"/>
      <c r="C1" s="402"/>
      <c r="D1" s="402"/>
      <c r="E1" s="402"/>
      <c r="F1" s="402"/>
      <c r="G1" s="402"/>
      <c r="H1" s="402"/>
      <c r="I1" s="402"/>
      <c r="J1" s="402"/>
      <c r="K1" s="402"/>
      <c r="L1" s="402"/>
      <c r="M1" s="402"/>
      <c r="N1" s="402"/>
      <c r="O1" s="402"/>
      <c r="P1" s="402"/>
      <c r="Q1" s="402"/>
      <c r="R1" s="402"/>
      <c r="S1" s="402"/>
      <c r="T1" s="402"/>
      <c r="U1" s="361"/>
    </row>
    <row r="2" spans="1:21" ht="41.25" customHeight="1">
      <c r="A2" s="399" t="s">
        <v>1661</v>
      </c>
      <c r="B2" s="399"/>
      <c r="C2" s="399"/>
      <c r="D2" s="399"/>
      <c r="E2" s="399"/>
      <c r="F2" s="399"/>
      <c r="G2" s="399"/>
      <c r="H2" s="399"/>
      <c r="I2" s="399"/>
      <c r="J2" s="399"/>
      <c r="K2" s="399"/>
      <c r="L2" s="399"/>
      <c r="M2" s="399"/>
      <c r="N2" s="399"/>
      <c r="O2" s="399"/>
      <c r="P2" s="399"/>
      <c r="Q2" s="399"/>
      <c r="R2" s="399"/>
      <c r="S2" s="399"/>
      <c r="T2" s="399"/>
      <c r="U2" s="399"/>
    </row>
    <row r="3" spans="1:21" ht="17.25" customHeight="1">
      <c r="A3" s="400" t="s">
        <v>1883</v>
      </c>
      <c r="B3" s="401"/>
      <c r="C3" s="401"/>
      <c r="D3" s="401"/>
      <c r="E3" s="401"/>
      <c r="F3" s="135"/>
      <c r="G3" s="135"/>
      <c r="H3" s="135"/>
      <c r="I3" s="136"/>
      <c r="J3" s="136"/>
      <c r="K3" s="136"/>
      <c r="L3" s="136"/>
      <c r="M3" s="136"/>
      <c r="N3" s="136"/>
      <c r="O3" s="136"/>
      <c r="P3" s="136"/>
      <c r="Q3" s="136"/>
      <c r="R3" s="136"/>
      <c r="S3" s="136"/>
      <c r="T3" s="136"/>
      <c r="U3" s="137" t="s">
        <v>2</v>
      </c>
    </row>
    <row r="4" spans="1:21" ht="24" customHeight="1">
      <c r="A4" s="318" t="s">
        <v>202</v>
      </c>
      <c r="B4" s="387" t="s">
        <v>203</v>
      </c>
      <c r="C4" s="318" t="s">
        <v>212</v>
      </c>
      <c r="D4" s="318" t="s">
        <v>1662</v>
      </c>
      <c r="E4" s="318" t="s">
        <v>62</v>
      </c>
      <c r="F4" s="318" t="s">
        <v>63</v>
      </c>
      <c r="G4" s="318" t="s">
        <v>1663</v>
      </c>
      <c r="H4" s="318" t="s">
        <v>1664</v>
      </c>
      <c r="I4" s="299" t="s">
        <v>218</v>
      </c>
      <c r="J4" s="297"/>
      <c r="K4" s="297"/>
      <c r="L4" s="390" t="s">
        <v>218</v>
      </c>
      <c r="M4" s="391"/>
      <c r="N4" s="391"/>
      <c r="O4" s="391"/>
      <c r="P4" s="392"/>
      <c r="Q4" s="391"/>
      <c r="R4" s="391"/>
      <c r="S4" s="392"/>
      <c r="T4" s="391"/>
      <c r="U4" s="393"/>
    </row>
    <row r="5" spans="1:21" ht="23.25" customHeight="1">
      <c r="A5" s="405"/>
      <c r="B5" s="406"/>
      <c r="C5" s="406"/>
      <c r="D5" s="406"/>
      <c r="E5" s="405"/>
      <c r="F5" s="405"/>
      <c r="G5" s="405"/>
      <c r="H5" s="405"/>
      <c r="I5" s="330" t="s">
        <v>374</v>
      </c>
      <c r="J5" s="330" t="s">
        <v>220</v>
      </c>
      <c r="K5" s="395" t="s">
        <v>221</v>
      </c>
      <c r="L5" s="403"/>
      <c r="M5" s="396"/>
      <c r="N5" s="396"/>
      <c r="O5" s="396"/>
      <c r="P5" s="299" t="s">
        <v>375</v>
      </c>
      <c r="Q5" s="392"/>
      <c r="R5" s="392"/>
      <c r="S5" s="392"/>
      <c r="T5" s="404"/>
      <c r="U5" s="294" t="s">
        <v>1648</v>
      </c>
    </row>
    <row r="6" spans="1:21" ht="36" customHeight="1">
      <c r="A6" s="388" t="s">
        <v>64</v>
      </c>
      <c r="B6" s="407"/>
      <c r="C6" s="407"/>
      <c r="D6" s="407"/>
      <c r="E6" s="407"/>
      <c r="F6" s="407"/>
      <c r="G6" s="407"/>
      <c r="H6" s="407"/>
      <c r="I6" s="394"/>
      <c r="J6" s="394"/>
      <c r="K6" s="73" t="s">
        <v>67</v>
      </c>
      <c r="L6" s="7" t="s">
        <v>225</v>
      </c>
      <c r="M6" s="7" t="s">
        <v>226</v>
      </c>
      <c r="N6" s="7" t="s">
        <v>227</v>
      </c>
      <c r="O6" s="7" t="s">
        <v>228</v>
      </c>
      <c r="P6" s="73" t="s">
        <v>67</v>
      </c>
      <c r="Q6" s="7" t="s">
        <v>229</v>
      </c>
      <c r="R6" s="7" t="s">
        <v>230</v>
      </c>
      <c r="S6" s="7" t="s">
        <v>231</v>
      </c>
      <c r="T6" s="7" t="s">
        <v>232</v>
      </c>
      <c r="U6" s="331" t="s">
        <v>1649</v>
      </c>
    </row>
    <row r="7" spans="1:21" ht="19.5" customHeight="1">
      <c r="A7" s="138" t="s">
        <v>64</v>
      </c>
      <c r="B7" s="139"/>
      <c r="C7" s="139"/>
      <c r="D7" s="139"/>
      <c r="E7" s="139"/>
      <c r="F7" s="140"/>
      <c r="G7" s="140"/>
      <c r="H7" s="140"/>
      <c r="I7" s="42">
        <v>440000</v>
      </c>
      <c r="J7" s="42"/>
      <c r="K7" s="42">
        <v>440000</v>
      </c>
      <c r="L7" s="42">
        <v>440000</v>
      </c>
      <c r="M7" s="42"/>
      <c r="N7" s="42"/>
      <c r="O7" s="42"/>
      <c r="P7" s="42"/>
      <c r="Q7" s="42"/>
      <c r="R7" s="42"/>
      <c r="S7" s="42"/>
      <c r="T7" s="42"/>
      <c r="U7" s="141"/>
    </row>
    <row r="8" spans="1:21" ht="25.5" customHeight="1">
      <c r="A8" s="142" t="s">
        <v>209</v>
      </c>
      <c r="B8" s="139" t="s">
        <v>209</v>
      </c>
      <c r="C8" s="139" t="s">
        <v>418</v>
      </c>
      <c r="D8" s="139" t="s">
        <v>66</v>
      </c>
      <c r="E8" s="139" t="s">
        <v>113</v>
      </c>
      <c r="F8" s="143" t="s">
        <v>114</v>
      </c>
      <c r="G8" s="143" t="s">
        <v>418</v>
      </c>
      <c r="H8" s="143" t="s">
        <v>1665</v>
      </c>
      <c r="I8" s="42">
        <v>300000</v>
      </c>
      <c r="J8" s="42"/>
      <c r="K8" s="42">
        <v>300000</v>
      </c>
      <c r="L8" s="42">
        <v>300000</v>
      </c>
      <c r="M8" s="42"/>
      <c r="N8" s="42"/>
      <c r="O8" s="42"/>
      <c r="P8" s="42"/>
      <c r="Q8" s="42"/>
      <c r="R8" s="42"/>
      <c r="S8" s="42"/>
      <c r="T8" s="42"/>
      <c r="U8" s="129"/>
    </row>
    <row r="9" spans="1:21" ht="28.5" customHeight="1">
      <c r="A9" s="142" t="s">
        <v>209</v>
      </c>
      <c r="B9" s="139" t="s">
        <v>209</v>
      </c>
      <c r="C9" s="139" t="s">
        <v>422</v>
      </c>
      <c r="D9" s="139" t="s">
        <v>66</v>
      </c>
      <c r="E9" s="139" t="s">
        <v>1666</v>
      </c>
      <c r="F9" s="143" t="s">
        <v>1667</v>
      </c>
      <c r="G9" s="143" t="s">
        <v>1668</v>
      </c>
      <c r="H9" s="143" t="s">
        <v>1669</v>
      </c>
      <c r="I9" s="42">
        <v>50000</v>
      </c>
      <c r="J9" s="42"/>
      <c r="K9" s="42">
        <v>50000</v>
      </c>
      <c r="L9" s="42">
        <v>50000</v>
      </c>
      <c r="M9" s="42"/>
      <c r="N9" s="42"/>
      <c r="O9" s="42"/>
      <c r="P9" s="42"/>
      <c r="Q9" s="42"/>
      <c r="R9" s="42"/>
      <c r="S9" s="42"/>
      <c r="T9" s="42"/>
      <c r="U9" s="144"/>
    </row>
    <row r="10" spans="1:21" ht="31.5" customHeight="1">
      <c r="A10" s="142" t="s">
        <v>209</v>
      </c>
      <c r="B10" s="139" t="s">
        <v>209</v>
      </c>
      <c r="C10" s="139" t="s">
        <v>485</v>
      </c>
      <c r="D10" s="139" t="s">
        <v>66</v>
      </c>
      <c r="E10" s="139" t="s">
        <v>113</v>
      </c>
      <c r="F10" s="143" t="s">
        <v>114</v>
      </c>
      <c r="G10" s="143" t="s">
        <v>1670</v>
      </c>
      <c r="H10" s="143" t="s">
        <v>1671</v>
      </c>
      <c r="I10" s="42">
        <v>90000</v>
      </c>
      <c r="J10" s="42"/>
      <c r="K10" s="42">
        <v>90000</v>
      </c>
      <c r="L10" s="42">
        <v>90000</v>
      </c>
      <c r="M10" s="42"/>
      <c r="N10" s="42"/>
      <c r="O10" s="42"/>
      <c r="P10" s="42"/>
      <c r="Q10" s="42"/>
      <c r="R10" s="42"/>
      <c r="S10" s="42"/>
      <c r="T10" s="42"/>
      <c r="U10" s="144"/>
    </row>
  </sheetData>
  <mergeCells count="17">
    <mergeCell ref="B4:B6"/>
    <mergeCell ref="A2:U2"/>
    <mergeCell ref="A3:E3"/>
    <mergeCell ref="A1:U1"/>
    <mergeCell ref="I4:U4"/>
    <mergeCell ref="I5:I6"/>
    <mergeCell ref="J5:J6"/>
    <mergeCell ref="K5:O5"/>
    <mergeCell ref="P5:T5"/>
    <mergeCell ref="U5:U6"/>
    <mergeCell ref="A4:A6"/>
    <mergeCell ref="C4:C6"/>
    <mergeCell ref="D4:D6"/>
    <mergeCell ref="E4:E6"/>
    <mergeCell ref="F4:F6"/>
    <mergeCell ref="G4:G6"/>
    <mergeCell ref="H4:H6"/>
  </mergeCells>
  <phoneticPr fontId="261" type="noConversion"/>
  <pageMargins left="0.69791666666666663" right="0.69791666666666663" top="0.75" bottom="0.75" header="0" footer="0"/>
  <pageSetup paperSize="0" blackAndWhite="1" useFirstPageNumber="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pageSetUpPr fitToPage="1"/>
  </sheetPr>
  <dimension ref="A1:J69"/>
  <sheetViews>
    <sheetView topLeftCell="A34" workbookViewId="0">
      <selection activeCell="J15" sqref="J15"/>
    </sheetView>
  </sheetViews>
  <sheetFormatPr defaultColWidth="8.5546875" defaultRowHeight="14.25" customHeight="1"/>
  <cols>
    <col min="1" max="1" width="18.109375" style="155" customWidth="1"/>
    <col min="2" max="2" width="23.44140625" style="155" customWidth="1"/>
    <col min="3" max="3" width="21.88671875" style="155" customWidth="1"/>
    <col min="4" max="4" width="15.5546875" style="155" customWidth="1"/>
    <col min="5" max="5" width="31.5546875" style="155" customWidth="1"/>
    <col min="6" max="6" width="15.44140625" style="155" customWidth="1"/>
    <col min="7" max="7" width="14" style="155" customWidth="1"/>
    <col min="8" max="8" width="29.5546875" style="155" customWidth="1"/>
    <col min="9" max="9" width="30.5546875" style="155" customWidth="1"/>
    <col min="10" max="10" width="27" style="155" customWidth="1"/>
    <col min="11" max="11" width="8.5546875" style="155" customWidth="1"/>
    <col min="12" max="16384" width="8.5546875" style="155"/>
  </cols>
  <sheetData>
    <row r="1" spans="1:10" ht="14.25" customHeight="1">
      <c r="A1" s="153"/>
      <c r="B1" s="153"/>
      <c r="C1" s="153"/>
      <c r="D1" s="153"/>
      <c r="E1" s="153"/>
      <c r="F1" s="153"/>
      <c r="G1" s="153"/>
      <c r="H1" s="153"/>
      <c r="I1" s="153"/>
      <c r="J1" s="154" t="s">
        <v>1745</v>
      </c>
    </row>
    <row r="2" spans="1:10" ht="41.25" customHeight="1">
      <c r="A2" s="440" t="s">
        <v>1672</v>
      </c>
      <c r="B2" s="441"/>
      <c r="C2" s="441"/>
      <c r="D2" s="441"/>
      <c r="E2" s="441"/>
      <c r="F2" s="441"/>
      <c r="G2" s="441"/>
      <c r="H2" s="441"/>
      <c r="I2" s="441"/>
      <c r="J2" s="441"/>
    </row>
    <row r="3" spans="1:10" ht="17.25" customHeight="1">
      <c r="A3" s="442" t="s">
        <v>1</v>
      </c>
      <c r="B3" s="442"/>
      <c r="C3" s="443"/>
      <c r="D3" s="156"/>
      <c r="E3" s="156"/>
      <c r="F3" s="156"/>
      <c r="G3" s="156"/>
      <c r="H3" s="156"/>
      <c r="I3" s="156"/>
      <c r="J3" s="154" t="s">
        <v>2</v>
      </c>
    </row>
    <row r="4" spans="1:10" ht="30" customHeight="1">
      <c r="A4" s="157" t="s">
        <v>1673</v>
      </c>
      <c r="B4" s="444" t="s">
        <v>1674</v>
      </c>
      <c r="C4" s="445"/>
      <c r="D4" s="445"/>
      <c r="E4" s="446"/>
      <c r="F4" s="447" t="s">
        <v>1675</v>
      </c>
      <c r="G4" s="446"/>
      <c r="H4" s="448" t="s">
        <v>209</v>
      </c>
      <c r="I4" s="445"/>
      <c r="J4" s="446"/>
    </row>
    <row r="5" spans="1:10" ht="32.25" customHeight="1">
      <c r="A5" s="449" t="s">
        <v>1676</v>
      </c>
      <c r="B5" s="438"/>
      <c r="C5" s="438"/>
      <c r="D5" s="438"/>
      <c r="E5" s="438"/>
      <c r="F5" s="438"/>
      <c r="G5" s="438"/>
      <c r="H5" s="438"/>
      <c r="I5" s="439"/>
      <c r="J5" s="158" t="s">
        <v>1677</v>
      </c>
    </row>
    <row r="6" spans="1:10" ht="75.75" customHeight="1">
      <c r="A6" s="450" t="s">
        <v>1678</v>
      </c>
      <c r="B6" s="159" t="s">
        <v>1679</v>
      </c>
      <c r="C6" s="452" t="s">
        <v>1746</v>
      </c>
      <c r="D6" s="453"/>
      <c r="E6" s="453"/>
      <c r="F6" s="453"/>
      <c r="G6" s="453"/>
      <c r="H6" s="453"/>
      <c r="I6" s="454"/>
      <c r="J6" s="160" t="s">
        <v>1680</v>
      </c>
    </row>
    <row r="7" spans="1:10" ht="75" customHeight="1">
      <c r="A7" s="451"/>
      <c r="B7" s="159" t="s">
        <v>1681</v>
      </c>
      <c r="C7" s="452" t="s">
        <v>1747</v>
      </c>
      <c r="D7" s="453"/>
      <c r="E7" s="453"/>
      <c r="F7" s="453"/>
      <c r="G7" s="453"/>
      <c r="H7" s="453"/>
      <c r="I7" s="454"/>
      <c r="J7" s="160" t="s">
        <v>1682</v>
      </c>
    </row>
    <row r="8" spans="1:10" ht="75" customHeight="1">
      <c r="A8" s="159" t="s">
        <v>1683</v>
      </c>
      <c r="B8" s="161" t="s">
        <v>1684</v>
      </c>
      <c r="C8" s="455" t="s">
        <v>1748</v>
      </c>
      <c r="D8" s="456"/>
      <c r="E8" s="456"/>
      <c r="F8" s="456"/>
      <c r="G8" s="456"/>
      <c r="H8" s="456"/>
      <c r="I8" s="457"/>
      <c r="J8" s="162" t="s">
        <v>1685</v>
      </c>
    </row>
    <row r="9" spans="1:10" ht="32.25" customHeight="1">
      <c r="A9" s="458" t="s">
        <v>1686</v>
      </c>
      <c r="B9" s="459"/>
      <c r="C9" s="459"/>
      <c r="D9" s="459"/>
      <c r="E9" s="459"/>
      <c r="F9" s="459"/>
      <c r="G9" s="459"/>
      <c r="H9" s="460"/>
      <c r="I9" s="460"/>
      <c r="J9" s="461"/>
    </row>
    <row r="10" spans="1:10" ht="32.25" customHeight="1">
      <c r="A10" s="436" t="s">
        <v>1687</v>
      </c>
      <c r="B10" s="436"/>
      <c r="C10" s="437" t="s">
        <v>1688</v>
      </c>
      <c r="D10" s="437"/>
      <c r="E10" s="437" t="s">
        <v>1689</v>
      </c>
      <c r="F10" s="437"/>
      <c r="G10" s="437"/>
      <c r="H10" s="438" t="s">
        <v>1690</v>
      </c>
      <c r="I10" s="438"/>
      <c r="J10" s="439"/>
    </row>
    <row r="11" spans="1:10" ht="32.25" customHeight="1">
      <c r="A11" s="436"/>
      <c r="B11" s="436"/>
      <c r="C11" s="437"/>
      <c r="D11" s="437"/>
      <c r="E11" s="437"/>
      <c r="F11" s="437"/>
      <c r="G11" s="437"/>
      <c r="H11" s="163" t="s">
        <v>1691</v>
      </c>
      <c r="I11" s="159" t="s">
        <v>1692</v>
      </c>
      <c r="J11" s="159" t="s">
        <v>1693</v>
      </c>
    </row>
    <row r="12" spans="1:10" ht="28.5" customHeight="1">
      <c r="A12" s="433" t="s">
        <v>64</v>
      </c>
      <c r="B12" s="420"/>
      <c r="C12" s="420"/>
      <c r="D12" s="420"/>
      <c r="E12" s="420"/>
      <c r="F12" s="420"/>
      <c r="G12" s="420"/>
      <c r="H12" s="164">
        <f>SUM(H13:H17)</f>
        <v>99539091.949999988</v>
      </c>
      <c r="I12" s="165">
        <f>SUM(I13:I17)</f>
        <v>99539091.949999988</v>
      </c>
      <c r="J12" s="166" t="s">
        <v>507</v>
      </c>
    </row>
    <row r="13" spans="1:10" ht="28.5" customHeight="1">
      <c r="A13" s="419" t="s">
        <v>1749</v>
      </c>
      <c r="B13" s="419"/>
      <c r="C13" s="434" t="s">
        <v>1750</v>
      </c>
      <c r="D13" s="434"/>
      <c r="E13" s="434"/>
      <c r="F13" s="434"/>
      <c r="G13" s="434"/>
      <c r="H13" s="167">
        <f>I13</f>
        <v>17248817.219999999</v>
      </c>
      <c r="I13" s="168">
        <v>17248817.219999999</v>
      </c>
      <c r="J13" s="169"/>
    </row>
    <row r="14" spans="1:10" ht="67.5" customHeight="1">
      <c r="A14" s="419"/>
      <c r="B14" s="419"/>
      <c r="C14" s="435" t="s">
        <v>1751</v>
      </c>
      <c r="D14" s="435"/>
      <c r="E14" s="435" t="s">
        <v>1752</v>
      </c>
      <c r="F14" s="435"/>
      <c r="G14" s="435"/>
      <c r="H14" s="167">
        <f t="shared" ref="H14:H17" si="0">I14</f>
        <v>250000</v>
      </c>
      <c r="I14" s="170">
        <v>250000</v>
      </c>
      <c r="J14" s="171"/>
    </row>
    <row r="15" spans="1:10" ht="94.5" customHeight="1">
      <c r="A15" s="419" t="s">
        <v>1753</v>
      </c>
      <c r="B15" s="420"/>
      <c r="C15" s="419" t="s">
        <v>1754</v>
      </c>
      <c r="D15" s="419"/>
      <c r="E15" s="430" t="s">
        <v>1755</v>
      </c>
      <c r="F15" s="431"/>
      <c r="G15" s="432"/>
      <c r="H15" s="167">
        <f t="shared" si="0"/>
        <v>23522550</v>
      </c>
      <c r="I15" s="171">
        <v>23522550</v>
      </c>
      <c r="J15" s="172"/>
    </row>
    <row r="16" spans="1:10" ht="90" customHeight="1">
      <c r="A16" s="419" t="s">
        <v>1756</v>
      </c>
      <c r="B16" s="420"/>
      <c r="C16" s="419" t="s">
        <v>1757</v>
      </c>
      <c r="D16" s="419"/>
      <c r="E16" s="419" t="s">
        <v>1758</v>
      </c>
      <c r="F16" s="419"/>
      <c r="G16" s="419"/>
      <c r="H16" s="167">
        <f t="shared" si="0"/>
        <v>58127724.729999997</v>
      </c>
      <c r="I16" s="171">
        <v>58127724.729999997</v>
      </c>
      <c r="J16" s="172"/>
    </row>
    <row r="17" spans="1:10" ht="43.5" customHeight="1">
      <c r="A17" s="419" t="s">
        <v>1759</v>
      </c>
      <c r="B17" s="420"/>
      <c r="C17" s="419" t="s">
        <v>1760</v>
      </c>
      <c r="D17" s="419"/>
      <c r="E17" s="419" t="s">
        <v>1761</v>
      </c>
      <c r="F17" s="419"/>
      <c r="G17" s="419"/>
      <c r="H17" s="167">
        <f t="shared" si="0"/>
        <v>390000</v>
      </c>
      <c r="I17" s="173">
        <v>390000</v>
      </c>
      <c r="J17" s="174"/>
    </row>
    <row r="18" spans="1:10" ht="32.25" customHeight="1">
      <c r="A18" s="421" t="s">
        <v>1694</v>
      </c>
      <c r="B18" s="422"/>
      <c r="C18" s="422"/>
      <c r="D18" s="422"/>
      <c r="E18" s="422"/>
      <c r="F18" s="422"/>
      <c r="G18" s="422"/>
      <c r="H18" s="422"/>
      <c r="I18" s="422"/>
      <c r="J18" s="423"/>
    </row>
    <row r="19" spans="1:10" ht="32.25" customHeight="1">
      <c r="A19" s="424" t="s">
        <v>1695</v>
      </c>
      <c r="B19" s="425"/>
      <c r="C19" s="425"/>
      <c r="D19" s="425"/>
      <c r="E19" s="425"/>
      <c r="F19" s="425"/>
      <c r="G19" s="426"/>
      <c r="H19" s="427" t="s">
        <v>1696</v>
      </c>
      <c r="I19" s="429" t="s">
        <v>583</v>
      </c>
      <c r="J19" s="427" t="s">
        <v>1697</v>
      </c>
    </row>
    <row r="20" spans="1:10" ht="36" customHeight="1">
      <c r="A20" s="175" t="s">
        <v>576</v>
      </c>
      <c r="B20" s="175" t="s">
        <v>1698</v>
      </c>
      <c r="C20" s="176" t="s">
        <v>578</v>
      </c>
      <c r="D20" s="176" t="s">
        <v>579</v>
      </c>
      <c r="E20" s="176" t="s">
        <v>580</v>
      </c>
      <c r="F20" s="176" t="s">
        <v>581</v>
      </c>
      <c r="G20" s="176" t="s">
        <v>582</v>
      </c>
      <c r="H20" s="428"/>
      <c r="I20" s="428"/>
      <c r="J20" s="428"/>
    </row>
    <row r="21" spans="1:10" ht="21.6">
      <c r="A21" s="412" t="s">
        <v>1762</v>
      </c>
      <c r="B21" s="412" t="s">
        <v>1763</v>
      </c>
      <c r="C21" s="177" t="s">
        <v>1764</v>
      </c>
      <c r="D21" s="178" t="s">
        <v>1765</v>
      </c>
      <c r="E21" s="179">
        <v>476.31599999999997</v>
      </c>
      <c r="F21" s="179" t="s">
        <v>1766</v>
      </c>
      <c r="G21" s="179" t="s">
        <v>1767</v>
      </c>
      <c r="H21" s="180" t="s">
        <v>1768</v>
      </c>
      <c r="I21" s="180" t="s">
        <v>1764</v>
      </c>
      <c r="J21" s="180" t="s">
        <v>1769</v>
      </c>
    </row>
    <row r="22" spans="1:10" ht="21.6">
      <c r="A22" s="413"/>
      <c r="B22" s="413"/>
      <c r="C22" s="177" t="s">
        <v>1770</v>
      </c>
      <c r="D22" s="178" t="s">
        <v>1765</v>
      </c>
      <c r="E22" s="179">
        <v>428.01100000000002</v>
      </c>
      <c r="F22" s="179" t="s">
        <v>1766</v>
      </c>
      <c r="G22" s="179" t="s">
        <v>1767</v>
      </c>
      <c r="H22" s="180" t="s">
        <v>1768</v>
      </c>
      <c r="I22" s="180" t="s">
        <v>1770</v>
      </c>
      <c r="J22" s="180" t="s">
        <v>1769</v>
      </c>
    </row>
    <row r="23" spans="1:10" ht="21.6">
      <c r="A23" s="413"/>
      <c r="B23" s="413"/>
      <c r="C23" s="177" t="s">
        <v>1771</v>
      </c>
      <c r="D23" s="178" t="s">
        <v>1772</v>
      </c>
      <c r="E23" s="179">
        <v>4</v>
      </c>
      <c r="F23" s="179" t="s">
        <v>1773</v>
      </c>
      <c r="G23" s="179" t="s">
        <v>1767</v>
      </c>
      <c r="H23" s="180" t="s">
        <v>1774</v>
      </c>
      <c r="I23" s="180" t="s">
        <v>1775</v>
      </c>
      <c r="J23" s="180" t="s">
        <v>1776</v>
      </c>
    </row>
    <row r="24" spans="1:10" ht="21.6">
      <c r="A24" s="413"/>
      <c r="B24" s="413"/>
      <c r="C24" s="177" t="s">
        <v>1777</v>
      </c>
      <c r="D24" s="178" t="s">
        <v>1765</v>
      </c>
      <c r="E24" s="179">
        <v>7</v>
      </c>
      <c r="F24" s="179" t="s">
        <v>1778</v>
      </c>
      <c r="G24" s="179" t="s">
        <v>1767</v>
      </c>
      <c r="H24" s="180" t="s">
        <v>1779</v>
      </c>
      <c r="I24" s="180" t="s">
        <v>1780</v>
      </c>
      <c r="J24" s="180" t="s">
        <v>1781</v>
      </c>
    </row>
    <row r="25" spans="1:10" ht="65.25" customHeight="1">
      <c r="A25" s="413"/>
      <c r="B25" s="414"/>
      <c r="C25" s="177" t="s">
        <v>1782</v>
      </c>
      <c r="D25" s="178" t="s">
        <v>1783</v>
      </c>
      <c r="E25" s="179">
        <v>8</v>
      </c>
      <c r="F25" s="179" t="s">
        <v>1784</v>
      </c>
      <c r="G25" s="179" t="s">
        <v>1785</v>
      </c>
      <c r="H25" s="180" t="s">
        <v>1779</v>
      </c>
      <c r="I25" s="180" t="s">
        <v>1786</v>
      </c>
      <c r="J25" s="180" t="s">
        <v>1781</v>
      </c>
    </row>
    <row r="26" spans="1:10" ht="29.25" customHeight="1">
      <c r="A26" s="413"/>
      <c r="B26" s="415" t="s">
        <v>607</v>
      </c>
      <c r="C26" s="181" t="s">
        <v>1787</v>
      </c>
      <c r="D26" s="178" t="s">
        <v>1783</v>
      </c>
      <c r="E26" s="182">
        <v>100</v>
      </c>
      <c r="F26" s="183" t="s">
        <v>1788</v>
      </c>
      <c r="G26" s="179" t="s">
        <v>1785</v>
      </c>
      <c r="H26" s="180" t="s">
        <v>1789</v>
      </c>
      <c r="I26" s="180" t="s">
        <v>1790</v>
      </c>
      <c r="J26" s="180" t="s">
        <v>1791</v>
      </c>
    </row>
    <row r="27" spans="1:10" ht="33" customHeight="1">
      <c r="A27" s="413"/>
      <c r="B27" s="416"/>
      <c r="C27" s="184" t="s">
        <v>1792</v>
      </c>
      <c r="D27" s="178" t="s">
        <v>1783</v>
      </c>
      <c r="E27" s="182">
        <v>100</v>
      </c>
      <c r="F27" s="183" t="s">
        <v>1788</v>
      </c>
      <c r="G27" s="179" t="s">
        <v>1785</v>
      </c>
      <c r="H27" s="180" t="s">
        <v>1789</v>
      </c>
      <c r="I27" s="180" t="s">
        <v>1793</v>
      </c>
      <c r="J27" s="180" t="s">
        <v>1791</v>
      </c>
    </row>
    <row r="28" spans="1:10" ht="43.2">
      <c r="A28" s="413"/>
      <c r="B28" s="417"/>
      <c r="C28" s="184" t="s">
        <v>1794</v>
      </c>
      <c r="D28" s="178" t="s">
        <v>1795</v>
      </c>
      <c r="E28" s="182">
        <v>90</v>
      </c>
      <c r="F28" s="183" t="s">
        <v>1788</v>
      </c>
      <c r="G28" s="179" t="s">
        <v>1785</v>
      </c>
      <c r="H28" s="180" t="s">
        <v>1796</v>
      </c>
      <c r="I28" s="180" t="s">
        <v>623</v>
      </c>
      <c r="J28" s="180" t="s">
        <v>1797</v>
      </c>
    </row>
    <row r="29" spans="1:10" ht="33" customHeight="1">
      <c r="A29" s="413"/>
      <c r="B29" s="415" t="s">
        <v>629</v>
      </c>
      <c r="C29" s="185" t="s">
        <v>1798</v>
      </c>
      <c r="D29" s="178" t="s">
        <v>1783</v>
      </c>
      <c r="E29" s="182">
        <v>100</v>
      </c>
      <c r="F29" s="183" t="s">
        <v>1788</v>
      </c>
      <c r="G29" s="179" t="s">
        <v>1785</v>
      </c>
      <c r="H29" s="180" t="s">
        <v>1789</v>
      </c>
      <c r="I29" s="180" t="s">
        <v>1799</v>
      </c>
      <c r="J29" s="180" t="s">
        <v>1791</v>
      </c>
    </row>
    <row r="30" spans="1:10" ht="27.75" customHeight="1">
      <c r="A30" s="413"/>
      <c r="B30" s="416"/>
      <c r="C30" s="185" t="s">
        <v>1800</v>
      </c>
      <c r="D30" s="178" t="s">
        <v>1783</v>
      </c>
      <c r="E30" s="182">
        <v>100</v>
      </c>
      <c r="F30" s="183" t="s">
        <v>1788</v>
      </c>
      <c r="G30" s="179" t="s">
        <v>1785</v>
      </c>
      <c r="H30" s="180" t="s">
        <v>1789</v>
      </c>
      <c r="I30" s="180" t="s">
        <v>1801</v>
      </c>
      <c r="J30" s="180" t="s">
        <v>1791</v>
      </c>
    </row>
    <row r="31" spans="1:10" ht="43.2">
      <c r="A31" s="413"/>
      <c r="B31" s="416"/>
      <c r="C31" s="185" t="s">
        <v>1802</v>
      </c>
      <c r="D31" s="178" t="s">
        <v>1795</v>
      </c>
      <c r="E31" s="182">
        <v>95</v>
      </c>
      <c r="F31" s="183" t="s">
        <v>1788</v>
      </c>
      <c r="G31" s="179" t="s">
        <v>1785</v>
      </c>
      <c r="H31" s="180" t="s">
        <v>1803</v>
      </c>
      <c r="I31" s="180" t="s">
        <v>1804</v>
      </c>
      <c r="J31" s="180" t="s">
        <v>1805</v>
      </c>
    </row>
    <row r="32" spans="1:10" ht="86.4">
      <c r="A32" s="413"/>
      <c r="B32" s="417"/>
      <c r="C32" s="185" t="s">
        <v>1806</v>
      </c>
      <c r="D32" s="178" t="s">
        <v>1783</v>
      </c>
      <c r="E32" s="182">
        <v>100</v>
      </c>
      <c r="F32" s="183" t="s">
        <v>1788</v>
      </c>
      <c r="G32" s="179" t="s">
        <v>1785</v>
      </c>
      <c r="H32" s="180" t="s">
        <v>1803</v>
      </c>
      <c r="I32" s="180" t="s">
        <v>1807</v>
      </c>
      <c r="J32" s="180" t="s">
        <v>1808</v>
      </c>
    </row>
    <row r="33" spans="1:10" ht="21.6">
      <c r="A33" s="413"/>
      <c r="B33" s="415" t="s">
        <v>638</v>
      </c>
      <c r="C33" s="182" t="s">
        <v>1809</v>
      </c>
      <c r="D33" s="178" t="s">
        <v>1783</v>
      </c>
      <c r="E33" s="186">
        <v>17248817.219999999</v>
      </c>
      <c r="F33" s="182" t="s">
        <v>1810</v>
      </c>
      <c r="G33" s="179" t="s">
        <v>1785</v>
      </c>
      <c r="H33" s="180" t="s">
        <v>1789</v>
      </c>
      <c r="I33" s="180" t="s">
        <v>1811</v>
      </c>
      <c r="J33" s="180" t="s">
        <v>1812</v>
      </c>
    </row>
    <row r="34" spans="1:10" ht="68.25" customHeight="1">
      <c r="A34" s="414"/>
      <c r="B34" s="417"/>
      <c r="C34" s="180" t="s">
        <v>1813</v>
      </c>
      <c r="D34" s="178" t="s">
        <v>1783</v>
      </c>
      <c r="E34" s="187">
        <v>28000000</v>
      </c>
      <c r="F34" s="182" t="s">
        <v>1810</v>
      </c>
      <c r="G34" s="179" t="s">
        <v>1785</v>
      </c>
      <c r="H34" s="180" t="s">
        <v>1789</v>
      </c>
      <c r="I34" s="180" t="s">
        <v>1807</v>
      </c>
      <c r="J34" s="180" t="s">
        <v>1808</v>
      </c>
    </row>
    <row r="35" spans="1:10" ht="32.4">
      <c r="A35" s="408" t="s">
        <v>1814</v>
      </c>
      <c r="B35" s="188" t="s">
        <v>770</v>
      </c>
      <c r="C35" s="180" t="s">
        <v>991</v>
      </c>
      <c r="D35" s="178" t="s">
        <v>1783</v>
      </c>
      <c r="E35" s="183" t="s">
        <v>1815</v>
      </c>
      <c r="F35" s="183" t="s">
        <v>1788</v>
      </c>
      <c r="G35" s="179" t="s">
        <v>1785</v>
      </c>
      <c r="H35" s="180" t="s">
        <v>1789</v>
      </c>
      <c r="I35" s="180" t="s">
        <v>1816</v>
      </c>
      <c r="J35" s="180" t="s">
        <v>1817</v>
      </c>
    </row>
    <row r="36" spans="1:10" ht="32.4">
      <c r="A36" s="418"/>
      <c r="B36" s="410" t="s">
        <v>1818</v>
      </c>
      <c r="C36" s="180" t="s">
        <v>1819</v>
      </c>
      <c r="D36" s="178" t="s">
        <v>1783</v>
      </c>
      <c r="E36" s="183" t="s">
        <v>1815</v>
      </c>
      <c r="F36" s="183" t="s">
        <v>1788</v>
      </c>
      <c r="G36" s="183" t="s">
        <v>1820</v>
      </c>
      <c r="H36" s="180" t="s">
        <v>1789</v>
      </c>
      <c r="I36" s="189" t="s">
        <v>1821</v>
      </c>
      <c r="J36" s="180" t="s">
        <v>1817</v>
      </c>
    </row>
    <row r="37" spans="1:10" ht="32.4">
      <c r="A37" s="418"/>
      <c r="B37" s="411"/>
      <c r="C37" s="180" t="s">
        <v>1822</v>
      </c>
      <c r="D37" s="178" t="s">
        <v>1783</v>
      </c>
      <c r="E37" s="183">
        <v>1</v>
      </c>
      <c r="F37" s="183" t="s">
        <v>1823</v>
      </c>
      <c r="G37" s="183" t="s">
        <v>1820</v>
      </c>
      <c r="H37" s="180"/>
      <c r="I37" s="180" t="s">
        <v>1822</v>
      </c>
      <c r="J37" s="180" t="s">
        <v>1822</v>
      </c>
    </row>
    <row r="38" spans="1:10" ht="32.4">
      <c r="A38" s="418"/>
      <c r="B38" s="188" t="s">
        <v>699</v>
      </c>
      <c r="C38" s="180" t="s">
        <v>1824</v>
      </c>
      <c r="D38" s="178" t="s">
        <v>1783</v>
      </c>
      <c r="E38" s="183" t="s">
        <v>1815</v>
      </c>
      <c r="F38" s="183" t="s">
        <v>1788</v>
      </c>
      <c r="G38" s="183" t="s">
        <v>1820</v>
      </c>
      <c r="H38" s="180" t="s">
        <v>1789</v>
      </c>
      <c r="I38" s="189" t="s">
        <v>1825</v>
      </c>
      <c r="J38" s="180" t="s">
        <v>1817</v>
      </c>
    </row>
    <row r="39" spans="1:10" ht="32.4">
      <c r="A39" s="409"/>
      <c r="B39" s="188" t="s">
        <v>655</v>
      </c>
      <c r="C39" s="189" t="s">
        <v>1826</v>
      </c>
      <c r="D39" s="178" t="s">
        <v>1783</v>
      </c>
      <c r="E39" s="183" t="s">
        <v>1815</v>
      </c>
      <c r="F39" s="183" t="s">
        <v>1827</v>
      </c>
      <c r="G39" s="179" t="s">
        <v>1785</v>
      </c>
      <c r="H39" s="180" t="s">
        <v>1789</v>
      </c>
      <c r="I39" s="189" t="s">
        <v>1828</v>
      </c>
      <c r="J39" s="180" t="s">
        <v>1817</v>
      </c>
    </row>
    <row r="40" spans="1:10" ht="14.4">
      <c r="A40" s="408" t="s">
        <v>1829</v>
      </c>
      <c r="B40" s="410" t="s">
        <v>663</v>
      </c>
      <c r="C40" s="185" t="s">
        <v>1830</v>
      </c>
      <c r="D40" s="183" t="s">
        <v>1795</v>
      </c>
      <c r="E40" s="183">
        <v>90</v>
      </c>
      <c r="F40" s="183" t="s">
        <v>1788</v>
      </c>
      <c r="G40" s="179" t="s">
        <v>1785</v>
      </c>
      <c r="H40" s="180" t="s">
        <v>1789</v>
      </c>
      <c r="I40" s="189" t="s">
        <v>1831</v>
      </c>
      <c r="J40" s="190" t="s">
        <v>1832</v>
      </c>
    </row>
    <row r="41" spans="1:10" ht="36">
      <c r="A41" s="409"/>
      <c r="B41" s="411"/>
      <c r="C41" s="185" t="s">
        <v>1171</v>
      </c>
      <c r="D41" s="178" t="s">
        <v>1783</v>
      </c>
      <c r="E41" s="183">
        <v>90</v>
      </c>
      <c r="F41" s="183" t="s">
        <v>1788</v>
      </c>
      <c r="G41" s="183" t="s">
        <v>1820</v>
      </c>
      <c r="H41" s="180" t="s">
        <v>1833</v>
      </c>
      <c r="I41" s="185" t="s">
        <v>1171</v>
      </c>
      <c r="J41" s="185" t="s">
        <v>1171</v>
      </c>
    </row>
    <row r="42" spans="1:10" ht="14.25" customHeight="1">
      <c r="A42" s="191"/>
      <c r="B42" s="191"/>
      <c r="C42" s="192"/>
      <c r="D42" s="191"/>
      <c r="E42" s="191"/>
      <c r="F42" s="191"/>
      <c r="G42" s="191"/>
      <c r="H42" s="191"/>
      <c r="I42" s="192"/>
      <c r="J42" s="191"/>
    </row>
    <row r="43" spans="1:10" ht="14.25" customHeight="1">
      <c r="C43" s="193"/>
      <c r="I43" s="193"/>
    </row>
    <row r="44" spans="1:10" ht="14.25" customHeight="1">
      <c r="C44" s="193"/>
      <c r="I44" s="193"/>
    </row>
    <row r="45" spans="1:10" ht="14.25" customHeight="1">
      <c r="C45" s="193"/>
      <c r="I45" s="193"/>
    </row>
    <row r="46" spans="1:10" ht="14.25" customHeight="1">
      <c r="C46" s="193"/>
      <c r="I46" s="193"/>
    </row>
    <row r="47" spans="1:10" ht="14.25" customHeight="1">
      <c r="C47" s="193"/>
      <c r="I47" s="193"/>
    </row>
    <row r="48" spans="1:10" ht="14.25" customHeight="1">
      <c r="C48" s="193"/>
      <c r="I48" s="193"/>
    </row>
    <row r="49" spans="3:9" ht="14.25" customHeight="1">
      <c r="C49" s="193"/>
      <c r="I49" s="193"/>
    </row>
    <row r="50" spans="3:9" ht="14.25" customHeight="1">
      <c r="C50" s="193"/>
      <c r="I50" s="193"/>
    </row>
    <row r="51" spans="3:9" ht="14.25" customHeight="1">
      <c r="C51" s="193"/>
      <c r="I51" s="193"/>
    </row>
    <row r="52" spans="3:9" ht="14.25" customHeight="1">
      <c r="C52" s="193"/>
      <c r="I52" s="193"/>
    </row>
    <row r="53" spans="3:9" ht="14.25" customHeight="1">
      <c r="C53" s="193"/>
      <c r="I53" s="193"/>
    </row>
    <row r="54" spans="3:9" ht="14.25" customHeight="1">
      <c r="C54" s="193"/>
      <c r="I54" s="193"/>
    </row>
    <row r="55" spans="3:9" ht="14.25" customHeight="1">
      <c r="C55" s="193"/>
      <c r="I55" s="193"/>
    </row>
    <row r="56" spans="3:9" ht="14.25" customHeight="1">
      <c r="C56" s="193"/>
      <c r="I56" s="193"/>
    </row>
    <row r="57" spans="3:9" ht="14.25" customHeight="1">
      <c r="C57" s="193"/>
      <c r="I57" s="193"/>
    </row>
    <row r="58" spans="3:9" ht="14.25" customHeight="1">
      <c r="C58" s="193"/>
      <c r="I58" s="193"/>
    </row>
    <row r="59" spans="3:9" ht="14.25" customHeight="1">
      <c r="C59" s="193"/>
      <c r="I59" s="193"/>
    </row>
    <row r="60" spans="3:9" ht="14.25" customHeight="1">
      <c r="I60" s="193"/>
    </row>
    <row r="61" spans="3:9" ht="14.25" customHeight="1">
      <c r="I61" s="193"/>
    </row>
    <row r="62" spans="3:9" ht="14.25" customHeight="1">
      <c r="I62" s="193"/>
    </row>
    <row r="63" spans="3:9" ht="14.25" customHeight="1">
      <c r="I63" s="193"/>
    </row>
    <row r="64" spans="3:9" ht="14.25" customHeight="1">
      <c r="I64" s="193"/>
    </row>
    <row r="65" spans="9:9" ht="14.25" customHeight="1">
      <c r="I65" s="193"/>
    </row>
    <row r="66" spans="9:9" ht="14.25" customHeight="1">
      <c r="I66" s="193"/>
    </row>
    <row r="67" spans="9:9" ht="14.25" customHeight="1">
      <c r="I67" s="193"/>
    </row>
    <row r="68" spans="9:9" ht="14.25" customHeight="1">
      <c r="I68" s="193"/>
    </row>
    <row r="69" spans="9:9" ht="14.25" customHeight="1">
      <c r="I69" s="193"/>
    </row>
  </sheetData>
  <mergeCells count="44">
    <mergeCell ref="A10:B11"/>
    <mergeCell ref="C10:D11"/>
    <mergeCell ref="E10:G11"/>
    <mergeCell ref="H10:J10"/>
    <mergeCell ref="A2:J2"/>
    <mergeCell ref="A3:C3"/>
    <mergeCell ref="B4:E4"/>
    <mergeCell ref="F4:G4"/>
    <mergeCell ref="H4:J4"/>
    <mergeCell ref="A5:I5"/>
    <mergeCell ref="A6:A7"/>
    <mergeCell ref="C6:I6"/>
    <mergeCell ref="C7:I7"/>
    <mergeCell ref="C8:I8"/>
    <mergeCell ref="A9:J9"/>
    <mergeCell ref="A12:G12"/>
    <mergeCell ref="A13:B14"/>
    <mergeCell ref="C13:D13"/>
    <mergeCell ref="E13:G13"/>
    <mergeCell ref="C14:D14"/>
    <mergeCell ref="E14:G14"/>
    <mergeCell ref="A15:B15"/>
    <mergeCell ref="C15:D15"/>
    <mergeCell ref="E15:G15"/>
    <mergeCell ref="A16:B16"/>
    <mergeCell ref="C16:D16"/>
    <mergeCell ref="E16:G16"/>
    <mergeCell ref="A17:B17"/>
    <mergeCell ref="C17:D17"/>
    <mergeCell ref="E17:G17"/>
    <mergeCell ref="A18:J18"/>
    <mergeCell ref="A19:G19"/>
    <mergeCell ref="H19:H20"/>
    <mergeCell ref="I19:I20"/>
    <mergeCell ref="J19:J20"/>
    <mergeCell ref="A40:A41"/>
    <mergeCell ref="B40:B41"/>
    <mergeCell ref="A21:A34"/>
    <mergeCell ref="B21:B25"/>
    <mergeCell ref="B26:B28"/>
    <mergeCell ref="B29:B32"/>
    <mergeCell ref="B33:B34"/>
    <mergeCell ref="A35:A39"/>
    <mergeCell ref="B36:B37"/>
  </mergeCells>
  <phoneticPr fontId="261" type="noConversion"/>
  <pageMargins left="0.875" right="0.875" top="0.9375" bottom="0.9375" header="0.375" footer="0.375"/>
  <pageSetup paperSize="9" scale="58"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B22"/>
  <sheetViews>
    <sheetView showGridLines="0" workbookViewId="0">
      <selection activeCell="B6" sqref="B6:B7"/>
    </sheetView>
  </sheetViews>
  <sheetFormatPr defaultColWidth="8.5546875" defaultRowHeight="12.75" customHeight="1"/>
  <cols>
    <col min="1" max="1" width="37.33203125" style="2" customWidth="1"/>
    <col min="2" max="2" width="50.109375" style="2" customWidth="1"/>
    <col min="3" max="3" width="8.5546875" style="1" customWidth="1"/>
    <col min="4" max="16384" width="8.5546875" style="1"/>
  </cols>
  <sheetData>
    <row r="1" spans="1:2" ht="15" customHeight="1">
      <c r="A1" s="3"/>
      <c r="B1" s="3"/>
    </row>
    <row r="2" spans="1:2" ht="41.25" customHeight="1">
      <c r="A2" s="282" t="s">
        <v>48</v>
      </c>
      <c r="B2" s="283"/>
    </row>
    <row r="3" spans="1:2" ht="17.25" customHeight="1">
      <c r="A3" s="4" t="s">
        <v>1</v>
      </c>
      <c r="B3" s="5" t="s">
        <v>2</v>
      </c>
    </row>
    <row r="4" spans="1:2" ht="18.75" customHeight="1">
      <c r="A4" s="287" t="s">
        <v>3</v>
      </c>
      <c r="B4" s="288"/>
    </row>
    <row r="5" spans="1:2" ht="18.75" customHeight="1">
      <c r="A5" s="32" t="s">
        <v>5</v>
      </c>
      <c r="B5" s="33" t="s">
        <v>6</v>
      </c>
    </row>
    <row r="6" spans="1:2" ht="17.25" customHeight="1">
      <c r="A6" s="8" t="s">
        <v>8</v>
      </c>
      <c r="B6" s="9">
        <v>77248817.219999999</v>
      </c>
    </row>
    <row r="7" spans="1:2" ht="17.25" customHeight="1">
      <c r="A7" s="12" t="s">
        <v>10</v>
      </c>
      <c r="B7" s="13">
        <v>20200000</v>
      </c>
    </row>
    <row r="8" spans="1:2" ht="17.25" customHeight="1">
      <c r="A8" s="12" t="s">
        <v>12</v>
      </c>
      <c r="B8" s="13"/>
    </row>
    <row r="9" spans="1:2" ht="17.25" customHeight="1">
      <c r="A9" s="12" t="s">
        <v>14</v>
      </c>
      <c r="B9" s="13"/>
    </row>
    <row r="10" spans="1:2" ht="17.25" customHeight="1">
      <c r="A10" s="14" t="s">
        <v>49</v>
      </c>
      <c r="B10" s="15"/>
    </row>
    <row r="11" spans="1:2" ht="17.25" customHeight="1">
      <c r="A11" s="12" t="s">
        <v>50</v>
      </c>
      <c r="B11" s="13"/>
    </row>
    <row r="12" spans="1:2" ht="17.25" customHeight="1">
      <c r="A12" s="12" t="s">
        <v>51</v>
      </c>
      <c r="B12" s="13"/>
    </row>
    <row r="13" spans="1:2" ht="17.25" customHeight="1">
      <c r="A13" s="12" t="s">
        <v>52</v>
      </c>
      <c r="B13" s="13"/>
    </row>
    <row r="14" spans="1:2" ht="17.25" customHeight="1">
      <c r="A14" s="12" t="s">
        <v>53</v>
      </c>
      <c r="B14" s="13"/>
    </row>
    <row r="15" spans="1:2" ht="17.25" customHeight="1">
      <c r="A15" s="12" t="s">
        <v>54</v>
      </c>
      <c r="B15" s="13"/>
    </row>
    <row r="16" spans="1:2" ht="17.25" customHeight="1">
      <c r="A16" s="34" t="s">
        <v>55</v>
      </c>
      <c r="B16" s="267">
        <f>SUM(B17:B21)</f>
        <v>2090274.73</v>
      </c>
    </row>
    <row r="17" spans="1:2" ht="17.25" customHeight="1">
      <c r="A17" s="34" t="s">
        <v>56</v>
      </c>
      <c r="B17" s="13">
        <v>1238695.6299999999</v>
      </c>
    </row>
    <row r="18" spans="1:2" ht="17.25" customHeight="1">
      <c r="A18" s="34" t="s">
        <v>57</v>
      </c>
      <c r="B18" s="13">
        <v>851579.1</v>
      </c>
    </row>
    <row r="19" spans="1:2" ht="17.25" customHeight="1">
      <c r="A19" s="34" t="s">
        <v>58</v>
      </c>
      <c r="B19" s="20"/>
    </row>
    <row r="20" spans="1:2" ht="17.25" customHeight="1">
      <c r="A20" s="34" t="s">
        <v>59</v>
      </c>
      <c r="B20" s="20"/>
    </row>
    <row r="21" spans="1:2" ht="17.25" customHeight="1">
      <c r="A21" s="34" t="s">
        <v>60</v>
      </c>
      <c r="B21" s="19"/>
    </row>
    <row r="22" spans="1:2" ht="17.25" customHeight="1">
      <c r="A22" s="28" t="s">
        <v>46</v>
      </c>
      <c r="B22" s="29">
        <f>B6+B7+B16</f>
        <v>99539091.950000003</v>
      </c>
    </row>
  </sheetData>
  <mergeCells count="2">
    <mergeCell ref="A2:B2"/>
    <mergeCell ref="A4:B4"/>
  </mergeCells>
  <phoneticPr fontId="261"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pageSetUpPr fitToPage="1"/>
  </sheetPr>
  <dimension ref="A1:W7"/>
  <sheetViews>
    <sheetView showGridLines="0" workbookViewId="0">
      <selection activeCell="Q7" sqref="Q7"/>
    </sheetView>
  </sheetViews>
  <sheetFormatPr defaultColWidth="8.5546875" defaultRowHeight="12.75" customHeight="1"/>
  <cols>
    <col min="1" max="1" width="43.109375" style="2" customWidth="1"/>
    <col min="2" max="2" width="25.6640625" style="2" bestFit="1" customWidth="1"/>
    <col min="3" max="3" width="11.109375" style="2" customWidth="1"/>
    <col min="4" max="4" width="10.33203125" style="2" customWidth="1"/>
    <col min="5" max="5" width="14" style="2" customWidth="1"/>
    <col min="6" max="6" width="11.6640625" style="2" customWidth="1"/>
    <col min="7" max="7" width="11.44140625" style="2" customWidth="1"/>
    <col min="8" max="8" width="11.88671875" style="2" customWidth="1"/>
    <col min="9" max="9" width="14.44140625" style="2" customWidth="1"/>
    <col min="10" max="10" width="11.44140625" style="2" customWidth="1"/>
    <col min="11" max="15" width="13.44140625" style="2" customWidth="1"/>
    <col min="16" max="16" width="15" style="2" customWidth="1"/>
    <col min="17" max="22" width="13.44140625" style="2" customWidth="1"/>
    <col min="23" max="23" width="11.88671875" style="2" customWidth="1"/>
    <col min="24" max="24" width="8.5546875" style="1" customWidth="1"/>
    <col min="25" max="16384" width="8.5546875" style="1"/>
  </cols>
  <sheetData>
    <row r="1" spans="1:23" ht="17.25" customHeight="1">
      <c r="A1" s="301"/>
      <c r="B1" s="283"/>
      <c r="C1" s="283"/>
      <c r="D1" s="283"/>
      <c r="E1" s="283"/>
      <c r="F1" s="283"/>
      <c r="G1" s="283"/>
      <c r="H1" s="283"/>
      <c r="I1" s="283"/>
      <c r="J1" s="283"/>
      <c r="K1" s="283"/>
      <c r="L1" s="283"/>
      <c r="M1" s="283"/>
      <c r="N1" s="283"/>
      <c r="O1" s="283"/>
      <c r="P1" s="283"/>
      <c r="Q1" s="283"/>
      <c r="R1" s="283"/>
      <c r="S1" s="283"/>
      <c r="T1" s="283"/>
      <c r="U1" s="283"/>
      <c r="V1" s="283"/>
      <c r="W1" s="283"/>
    </row>
    <row r="2" spans="1:23" ht="41.25" customHeight="1">
      <c r="A2" s="282" t="s">
        <v>1699</v>
      </c>
      <c r="B2" s="283"/>
      <c r="C2" s="283"/>
      <c r="D2" s="283"/>
      <c r="E2" s="283"/>
      <c r="F2" s="283"/>
      <c r="G2" s="283"/>
      <c r="H2" s="283"/>
      <c r="I2" s="283"/>
      <c r="J2" s="283"/>
      <c r="K2" s="283"/>
      <c r="L2" s="283"/>
      <c r="M2" s="283"/>
      <c r="N2" s="283"/>
      <c r="O2" s="283"/>
      <c r="P2" s="283"/>
      <c r="Q2" s="283"/>
      <c r="R2" s="283"/>
      <c r="S2" s="283"/>
      <c r="T2" s="283"/>
      <c r="U2" s="283"/>
      <c r="V2" s="283"/>
      <c r="W2" s="283"/>
    </row>
    <row r="3" spans="1:23" ht="17.25" customHeight="1">
      <c r="A3" s="291" t="s">
        <v>1</v>
      </c>
      <c r="B3" s="396"/>
      <c r="C3" s="396"/>
      <c r="V3" s="361" t="s">
        <v>1700</v>
      </c>
      <c r="W3" s="396"/>
    </row>
    <row r="4" spans="1:23" ht="17.25" customHeight="1">
      <c r="A4" s="294" t="s">
        <v>203</v>
      </c>
      <c r="B4" s="294" t="s">
        <v>1701</v>
      </c>
      <c r="C4" s="294" t="s">
        <v>1702</v>
      </c>
      <c r="D4" s="294" t="s">
        <v>1703</v>
      </c>
      <c r="E4" s="294" t="s">
        <v>1704</v>
      </c>
      <c r="F4" s="284" t="s">
        <v>1705</v>
      </c>
      <c r="G4" s="285"/>
      <c r="H4" s="285"/>
      <c r="I4" s="285"/>
      <c r="J4" s="285"/>
      <c r="K4" s="285"/>
      <c r="L4" s="286"/>
      <c r="M4" s="284" t="s">
        <v>1706</v>
      </c>
      <c r="N4" s="285"/>
      <c r="O4" s="285"/>
      <c r="P4" s="285"/>
      <c r="Q4" s="285"/>
      <c r="R4" s="285"/>
      <c r="S4" s="286"/>
      <c r="T4" s="284" t="s">
        <v>1707</v>
      </c>
      <c r="U4" s="285"/>
      <c r="V4" s="286"/>
      <c r="W4" s="294" t="s">
        <v>1708</v>
      </c>
    </row>
    <row r="5" spans="1:23" ht="33" customHeight="1">
      <c r="A5" s="307"/>
      <c r="B5" s="307"/>
      <c r="C5" s="307"/>
      <c r="D5" s="307"/>
      <c r="E5" s="307"/>
      <c r="F5" s="7" t="s">
        <v>67</v>
      </c>
      <c r="G5" s="7" t="s">
        <v>1709</v>
      </c>
      <c r="H5" s="7" t="s">
        <v>1710</v>
      </c>
      <c r="I5" s="7" t="s">
        <v>1711</v>
      </c>
      <c r="J5" s="7" t="s">
        <v>1712</v>
      </c>
      <c r="K5" s="7" t="s">
        <v>1713</v>
      </c>
      <c r="L5" s="7" t="s">
        <v>1714</v>
      </c>
      <c r="M5" s="7" t="s">
        <v>67</v>
      </c>
      <c r="N5" s="7" t="s">
        <v>1715</v>
      </c>
      <c r="O5" s="7" t="s">
        <v>1716</v>
      </c>
      <c r="P5" s="7" t="s">
        <v>1717</v>
      </c>
      <c r="Q5" s="7" t="s">
        <v>1718</v>
      </c>
      <c r="R5" s="7" t="s">
        <v>1719</v>
      </c>
      <c r="S5" s="7" t="s">
        <v>1720</v>
      </c>
      <c r="T5" s="7" t="s">
        <v>67</v>
      </c>
      <c r="U5" s="7" t="s">
        <v>1721</v>
      </c>
      <c r="V5" s="7" t="s">
        <v>1722</v>
      </c>
      <c r="W5" s="307"/>
    </row>
    <row r="6" spans="1:23" ht="17.25" customHeight="1">
      <c r="A6" s="145" t="s">
        <v>209</v>
      </c>
      <c r="B6" s="145" t="s">
        <v>507</v>
      </c>
      <c r="C6" s="145" t="s">
        <v>507</v>
      </c>
      <c r="D6" s="145" t="s">
        <v>507</v>
      </c>
      <c r="E6" s="146" t="s">
        <v>507</v>
      </c>
      <c r="F6" s="38"/>
      <c r="G6" s="38"/>
      <c r="H6" s="38"/>
      <c r="I6" s="38"/>
      <c r="J6" s="38"/>
      <c r="K6" s="38"/>
      <c r="L6" s="38"/>
      <c r="M6" s="38"/>
      <c r="N6" s="38"/>
      <c r="O6" s="38"/>
      <c r="P6" s="38"/>
      <c r="Q6" s="38"/>
      <c r="R6" s="38"/>
      <c r="S6" s="38"/>
      <c r="T6" s="38"/>
      <c r="U6" s="38"/>
      <c r="V6" s="38"/>
      <c r="W6" s="147"/>
    </row>
    <row r="7" spans="1:23" ht="17.25" customHeight="1">
      <c r="A7" s="145" t="s">
        <v>584</v>
      </c>
      <c r="B7" s="145" t="s">
        <v>1723</v>
      </c>
      <c r="C7" s="145" t="s">
        <v>1724</v>
      </c>
      <c r="D7" s="145" t="s">
        <v>1725</v>
      </c>
      <c r="E7" s="146" t="s">
        <v>1621</v>
      </c>
      <c r="F7" s="77">
        <f>SUM(G7:L7)</f>
        <v>68</v>
      </c>
      <c r="G7" s="77">
        <v>11</v>
      </c>
      <c r="H7" s="77"/>
      <c r="I7" s="77">
        <v>14</v>
      </c>
      <c r="J7" s="77">
        <v>43</v>
      </c>
      <c r="K7" s="77"/>
      <c r="L7" s="77"/>
      <c r="M7" s="77">
        <f>SUM(N7:S7)</f>
        <v>57</v>
      </c>
      <c r="N7" s="77">
        <v>11</v>
      </c>
      <c r="O7" s="77"/>
      <c r="P7" s="77">
        <v>8</v>
      </c>
      <c r="Q7" s="77">
        <v>38</v>
      </c>
      <c r="R7" s="77"/>
      <c r="S7" s="77"/>
      <c r="T7" s="77">
        <f>SUM(U7:V7)</f>
        <v>65</v>
      </c>
      <c r="U7" s="77">
        <v>63</v>
      </c>
      <c r="V7" s="77">
        <v>2</v>
      </c>
      <c r="W7" s="77"/>
    </row>
  </sheetData>
  <mergeCells count="13">
    <mergeCell ref="A1:W1"/>
    <mergeCell ref="A2:W2"/>
    <mergeCell ref="A4:A5"/>
    <mergeCell ref="B4:B5"/>
    <mergeCell ref="C4:C5"/>
    <mergeCell ref="D4:D5"/>
    <mergeCell ref="E4:E5"/>
    <mergeCell ref="F4:L4"/>
    <mergeCell ref="M4:S4"/>
    <mergeCell ref="T4:V4"/>
    <mergeCell ref="W4:W5"/>
    <mergeCell ref="A3:C3"/>
    <mergeCell ref="V3:W3"/>
  </mergeCells>
  <phoneticPr fontId="261" type="noConversion"/>
  <printOptions horizontalCentered="1"/>
  <pageMargins left="1" right="1" top="0.75" bottom="0.75" header="0" footer="0"/>
  <pageSetup paperSize="0" useFirstPageNumber="1"/>
  <headerFooter>
    <oddFooter>&amp;C第&amp;P页，共&amp;N页&amp;R&amp;N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pageSetUpPr fitToPage="1"/>
  </sheetPr>
  <dimension ref="A1:M16"/>
  <sheetViews>
    <sheetView showGridLines="0" workbookViewId="0">
      <selection activeCell="J17" sqref="J17"/>
    </sheetView>
  </sheetViews>
  <sheetFormatPr defaultColWidth="8.5546875" defaultRowHeight="12.75" customHeight="1"/>
  <cols>
    <col min="1" max="1" width="9.6640625" style="2" customWidth="1"/>
    <col min="2" max="2" width="7" style="2" customWidth="1"/>
    <col min="3" max="4" width="13.109375" style="2" customWidth="1"/>
    <col min="5" max="5" width="16.44140625" style="2" bestFit="1" customWidth="1"/>
    <col min="6" max="6" width="13.44140625" style="2" customWidth="1"/>
    <col min="7" max="7" width="14.109375" style="2" bestFit="1" customWidth="1"/>
    <col min="8" max="8" width="13.44140625" style="2" customWidth="1"/>
    <col min="9" max="9" width="15.33203125" style="2" bestFit="1" customWidth="1"/>
    <col min="10" max="11" width="10.5546875" style="2" customWidth="1"/>
    <col min="12" max="12" width="10.44140625" style="2" customWidth="1"/>
    <col min="13" max="13" width="11" style="2" customWidth="1"/>
    <col min="14" max="14" width="8.5546875" style="1" customWidth="1"/>
    <col min="15" max="16384" width="8.5546875" style="1"/>
  </cols>
  <sheetData>
    <row r="1" spans="1:13" ht="15" customHeight="1">
      <c r="A1" s="301"/>
      <c r="B1" s="283"/>
      <c r="C1" s="283"/>
      <c r="D1" s="283"/>
      <c r="E1" s="283"/>
      <c r="F1" s="283"/>
      <c r="G1" s="283"/>
      <c r="H1" s="283"/>
      <c r="I1" s="283"/>
      <c r="J1" s="283"/>
      <c r="K1" s="283"/>
      <c r="L1" s="283"/>
      <c r="M1" s="283"/>
    </row>
    <row r="2" spans="1:13" ht="42" customHeight="1">
      <c r="A2" s="462" t="s">
        <v>1884</v>
      </c>
      <c r="B2" s="283"/>
      <c r="C2" s="283"/>
      <c r="D2" s="283"/>
      <c r="E2" s="283"/>
      <c r="F2" s="283"/>
      <c r="G2" s="283"/>
      <c r="H2" s="283"/>
      <c r="I2" s="283"/>
      <c r="J2" s="283"/>
      <c r="K2" s="283"/>
      <c r="L2" s="283"/>
      <c r="M2" s="283"/>
    </row>
    <row r="3" spans="1:13" ht="17.25" customHeight="1">
      <c r="A3" s="467" t="s">
        <v>1</v>
      </c>
      <c r="B3" s="303"/>
      <c r="C3" s="303"/>
      <c r="D3" s="303"/>
      <c r="L3" s="301" t="s">
        <v>2</v>
      </c>
      <c r="M3" s="466"/>
    </row>
    <row r="4" spans="1:13" ht="18.75" customHeight="1">
      <c r="A4" s="463" t="s">
        <v>185</v>
      </c>
      <c r="B4" s="463" t="s">
        <v>1726</v>
      </c>
      <c r="C4" s="463" t="s">
        <v>1727</v>
      </c>
      <c r="D4" s="463" t="s">
        <v>1728</v>
      </c>
      <c r="E4" s="464" t="s">
        <v>1729</v>
      </c>
      <c r="F4" s="285"/>
      <c r="G4" s="285"/>
      <c r="H4" s="285"/>
      <c r="I4" s="286"/>
      <c r="J4" s="463" t="s">
        <v>1730</v>
      </c>
      <c r="K4" s="463" t="s">
        <v>1731</v>
      </c>
      <c r="L4" s="463" t="s">
        <v>1732</v>
      </c>
      <c r="M4" s="463" t="s">
        <v>1733</v>
      </c>
    </row>
    <row r="5" spans="1:13" ht="30.75" customHeight="1">
      <c r="A5" s="307"/>
      <c r="B5" s="307"/>
      <c r="C5" s="307"/>
      <c r="D5" s="307"/>
      <c r="E5" s="148" t="s">
        <v>67</v>
      </c>
      <c r="F5" s="148" t="s">
        <v>1734</v>
      </c>
      <c r="G5" s="148" t="s">
        <v>1735</v>
      </c>
      <c r="H5" s="148" t="s">
        <v>1736</v>
      </c>
      <c r="I5" s="148" t="s">
        <v>1737</v>
      </c>
      <c r="J5" s="307"/>
      <c r="K5" s="307"/>
      <c r="L5" s="307"/>
      <c r="M5" s="307"/>
    </row>
    <row r="6" spans="1:13" ht="17.25" customHeight="1">
      <c r="A6" s="148" t="s">
        <v>1738</v>
      </c>
      <c r="B6" s="149"/>
      <c r="C6" s="148" t="s">
        <v>378</v>
      </c>
      <c r="D6" s="148" t="s">
        <v>379</v>
      </c>
      <c r="E6" s="148" t="s">
        <v>503</v>
      </c>
      <c r="F6" s="148" t="s">
        <v>601</v>
      </c>
      <c r="G6" s="148" t="s">
        <v>1177</v>
      </c>
      <c r="H6" s="148" t="s">
        <v>1162</v>
      </c>
      <c r="I6" s="148" t="s">
        <v>597</v>
      </c>
      <c r="J6" s="148" t="s">
        <v>605</v>
      </c>
      <c r="K6" s="148" t="s">
        <v>1739</v>
      </c>
      <c r="L6" s="148" t="s">
        <v>531</v>
      </c>
      <c r="M6" s="148" t="s">
        <v>504</v>
      </c>
    </row>
    <row r="7" spans="1:13" ht="17.25" customHeight="1">
      <c r="A7" s="148"/>
      <c r="B7" s="148"/>
      <c r="C7" s="272">
        <f>SUM(D7:E7)</f>
        <v>71333591.200000003</v>
      </c>
      <c r="D7" s="272">
        <v>27812594.120000001</v>
      </c>
      <c r="E7" s="272">
        <f>SUM(F7:I7)</f>
        <v>43520997.079999998</v>
      </c>
      <c r="F7" s="272">
        <v>1873369.8</v>
      </c>
      <c r="G7" s="273">
        <v>2202087.25</v>
      </c>
      <c r="H7" s="149"/>
      <c r="I7" s="273">
        <v>39445540.030000001</v>
      </c>
      <c r="J7" s="149"/>
      <c r="K7" s="149"/>
      <c r="L7" s="149"/>
      <c r="M7" s="149"/>
    </row>
    <row r="8" spans="1:13" ht="17.25" customHeight="1">
      <c r="A8" s="148"/>
      <c r="B8" s="148"/>
      <c r="C8" s="149"/>
      <c r="D8" s="149"/>
      <c r="E8" s="149"/>
      <c r="F8" s="149"/>
      <c r="G8" s="149"/>
      <c r="H8" s="149"/>
      <c r="I8" s="149"/>
      <c r="J8" s="149"/>
      <c r="K8" s="149"/>
      <c r="L8" s="149"/>
      <c r="M8" s="149"/>
    </row>
    <row r="9" spans="1:13" ht="17.25" customHeight="1">
      <c r="A9" s="148"/>
      <c r="B9" s="148"/>
      <c r="C9" s="149"/>
      <c r="D9" s="149"/>
      <c r="E9" s="149"/>
      <c r="F9" s="149"/>
      <c r="G9" s="149"/>
      <c r="H9" s="149"/>
      <c r="I9" s="149"/>
      <c r="J9" s="149"/>
      <c r="K9" s="149"/>
      <c r="L9" s="149"/>
      <c r="M9" s="149"/>
    </row>
    <row r="10" spans="1:13" ht="17.25" customHeight="1">
      <c r="A10" s="148"/>
      <c r="B10" s="148"/>
      <c r="C10" s="149"/>
      <c r="D10" s="149"/>
      <c r="E10" s="149"/>
      <c r="F10" s="149"/>
      <c r="G10" s="149"/>
      <c r="H10" s="149"/>
      <c r="I10" s="149"/>
      <c r="J10" s="149"/>
      <c r="K10" s="149"/>
      <c r="L10" s="149"/>
      <c r="M10" s="149"/>
    </row>
    <row r="11" spans="1:13" ht="17.25" customHeight="1">
      <c r="A11" s="148" t="s">
        <v>64</v>
      </c>
      <c r="B11" s="148" t="s">
        <v>378</v>
      </c>
      <c r="C11" s="149"/>
      <c r="D11" s="149"/>
      <c r="E11" s="149"/>
      <c r="F11" s="149"/>
      <c r="G11" s="149"/>
      <c r="H11" s="149"/>
      <c r="I11" s="149"/>
      <c r="J11" s="149"/>
      <c r="K11" s="149"/>
      <c r="L11" s="149"/>
      <c r="M11" s="149"/>
    </row>
    <row r="12" spans="1:13" ht="17.25" customHeight="1">
      <c r="A12" s="150"/>
      <c r="B12" s="150"/>
      <c r="C12" s="150"/>
      <c r="D12" s="150"/>
      <c r="E12" s="150"/>
      <c r="F12" s="150"/>
      <c r="G12" s="150"/>
      <c r="H12" s="150"/>
      <c r="I12" s="150"/>
      <c r="J12" s="150"/>
      <c r="K12" s="150"/>
      <c r="L12" s="150"/>
      <c r="M12" s="150"/>
    </row>
    <row r="13" spans="1:13" ht="17.25" customHeight="1">
      <c r="A13" s="465" t="s">
        <v>1740</v>
      </c>
      <c r="B13" s="283"/>
      <c r="C13" s="283"/>
      <c r="D13" s="283"/>
      <c r="E13" s="283"/>
      <c r="F13" s="283"/>
      <c r="G13" s="283"/>
      <c r="H13" s="283"/>
      <c r="I13" s="283"/>
      <c r="J13" s="283"/>
      <c r="K13" s="283"/>
      <c r="L13" s="283"/>
      <c r="M13" s="283"/>
    </row>
    <row r="14" spans="1:13" ht="17.25" customHeight="1">
      <c r="A14" s="151"/>
      <c r="B14" s="465" t="s">
        <v>1741</v>
      </c>
      <c r="C14" s="283"/>
      <c r="D14" s="283"/>
      <c r="E14" s="283"/>
      <c r="F14" s="283"/>
      <c r="G14" s="283"/>
      <c r="H14" s="283"/>
      <c r="I14" s="283"/>
      <c r="J14" s="283"/>
      <c r="K14" s="283"/>
      <c r="L14" s="151"/>
      <c r="M14" s="151"/>
    </row>
    <row r="15" spans="1:13" ht="17.25" customHeight="1">
      <c r="A15" s="151"/>
      <c r="B15" s="465" t="s">
        <v>1742</v>
      </c>
      <c r="C15" s="283"/>
      <c r="D15" s="283"/>
      <c r="E15" s="283"/>
      <c r="F15" s="283"/>
      <c r="G15" s="283"/>
      <c r="H15" s="283"/>
      <c r="I15" s="283"/>
      <c r="J15" s="283"/>
      <c r="K15" s="283"/>
      <c r="L15" s="151"/>
      <c r="M15" s="151"/>
    </row>
    <row r="16" spans="1:13" ht="17.25" customHeight="1">
      <c r="A16" s="151"/>
      <c r="B16" s="465" t="s">
        <v>1743</v>
      </c>
      <c r="C16" s="283"/>
      <c r="D16" s="283"/>
      <c r="E16" s="283"/>
      <c r="F16" s="283"/>
      <c r="G16" s="283"/>
      <c r="H16" s="283"/>
      <c r="I16" s="283"/>
      <c r="J16" s="283"/>
      <c r="K16" s="283"/>
      <c r="L16" s="151"/>
      <c r="M16" s="151"/>
    </row>
  </sheetData>
  <mergeCells count="17">
    <mergeCell ref="A13:M13"/>
    <mergeCell ref="B14:K14"/>
    <mergeCell ref="B15:K15"/>
    <mergeCell ref="B16:K16"/>
    <mergeCell ref="L3:M3"/>
    <mergeCell ref="A3:D3"/>
    <mergeCell ref="A1:M1"/>
    <mergeCell ref="A2:M2"/>
    <mergeCell ref="A4:A5"/>
    <mergeCell ref="B4:B5"/>
    <mergeCell ref="C4:C5"/>
    <mergeCell ref="D4:D5"/>
    <mergeCell ref="E4:I4"/>
    <mergeCell ref="J4:J5"/>
    <mergeCell ref="K4:K5"/>
    <mergeCell ref="L4:L5"/>
    <mergeCell ref="M4:M5"/>
  </mergeCells>
  <phoneticPr fontId="261" type="noConversion"/>
  <printOptions horizontalCentered="1"/>
  <pageMargins left="1" right="1" top="0.75" bottom="0.75" header="0" footer="0"/>
  <pageSetup paperSize="0"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I57"/>
  <sheetViews>
    <sheetView showGridLines="0" workbookViewId="0">
      <selection activeCell="C53" sqref="C53"/>
    </sheetView>
  </sheetViews>
  <sheetFormatPr defaultColWidth="8.5546875" defaultRowHeight="12.75" customHeight="1"/>
  <cols>
    <col min="1" max="1" width="14.33203125" style="2" customWidth="1"/>
    <col min="2" max="2" width="37.5546875" style="2" customWidth="1"/>
    <col min="3" max="4" width="24.88671875" style="2" customWidth="1"/>
    <col min="5" max="8" width="24.88671875" style="35" customWidth="1"/>
    <col min="9" max="9" width="24.88671875" style="2" customWidth="1"/>
    <col min="10" max="10" width="8.5546875" style="1" customWidth="1"/>
    <col min="11" max="16384" width="8.5546875" style="1"/>
  </cols>
  <sheetData>
    <row r="1" spans="1:9" ht="17.25" customHeight="1">
      <c r="A1" s="289"/>
      <c r="B1" s="283"/>
      <c r="C1" s="283"/>
      <c r="D1" s="283"/>
      <c r="E1" s="290"/>
      <c r="F1" s="290"/>
      <c r="G1" s="290"/>
      <c r="H1" s="290"/>
      <c r="I1" s="283"/>
    </row>
    <row r="2" spans="1:9" ht="41.25" customHeight="1">
      <c r="A2" s="282" t="s">
        <v>61</v>
      </c>
      <c r="B2" s="283"/>
      <c r="C2" s="283"/>
      <c r="D2" s="283"/>
      <c r="E2" s="290"/>
      <c r="F2" s="290"/>
      <c r="G2" s="290"/>
      <c r="H2" s="290"/>
      <c r="I2" s="283"/>
    </row>
    <row r="3" spans="1:9" ht="17.25" customHeight="1">
      <c r="A3" s="291" t="s">
        <v>1</v>
      </c>
      <c r="B3" s="283"/>
      <c r="C3" s="301" t="s">
        <v>2</v>
      </c>
      <c r="D3" s="283"/>
      <c r="E3" s="290"/>
      <c r="F3" s="290"/>
      <c r="G3" s="290"/>
      <c r="H3" s="290"/>
      <c r="I3" s="283"/>
    </row>
    <row r="4" spans="1:9" ht="28.5" customHeight="1">
      <c r="A4" s="294" t="s">
        <v>62</v>
      </c>
      <c r="B4" s="294" t="s">
        <v>63</v>
      </c>
      <c r="C4" s="294" t="s">
        <v>64</v>
      </c>
      <c r="D4" s="284" t="s">
        <v>65</v>
      </c>
      <c r="E4" s="297"/>
      <c r="F4" s="298"/>
      <c r="G4" s="299" t="s">
        <v>66</v>
      </c>
      <c r="H4" s="297"/>
      <c r="I4" s="300" t="s">
        <v>66</v>
      </c>
    </row>
    <row r="5" spans="1:9" ht="26.25" customHeight="1">
      <c r="A5" s="295"/>
      <c r="B5" s="296"/>
      <c r="C5" s="296"/>
      <c r="D5" s="38" t="s">
        <v>67</v>
      </c>
      <c r="E5" s="39" t="s">
        <v>68</v>
      </c>
      <c r="F5" s="40" t="s">
        <v>69</v>
      </c>
      <c r="G5" s="41" t="s">
        <v>67</v>
      </c>
      <c r="H5" s="152" t="s">
        <v>1744</v>
      </c>
      <c r="I5" s="37" t="s">
        <v>70</v>
      </c>
    </row>
    <row r="6" spans="1:9" ht="16.5" customHeight="1">
      <c r="A6" s="292" t="s">
        <v>64</v>
      </c>
      <c r="B6" s="293"/>
      <c r="C6" s="42">
        <f t="shared" ref="C6:F6" si="0">SUM(C10,C7,C19,C23,C28,C33,C51,C55)</f>
        <v>99539091.949999988</v>
      </c>
      <c r="D6" s="42">
        <f t="shared" si="0"/>
        <v>17248817.219999999</v>
      </c>
      <c r="E6" s="42">
        <f t="shared" si="0"/>
        <v>14224891.220000001</v>
      </c>
      <c r="F6" s="42">
        <f t="shared" si="0"/>
        <v>3023926</v>
      </c>
      <c r="G6" s="42">
        <f>SUM(G10,G7,G19,G23,G28,G33,G51,G55)</f>
        <v>82290274.729999989</v>
      </c>
      <c r="H6" s="42">
        <f>SUM(H10,H7,H19,H23,H28,H33,H51,H55)</f>
        <v>82290274.729999989</v>
      </c>
      <c r="I6" s="43"/>
    </row>
    <row r="7" spans="1:9" ht="16.5" customHeight="1">
      <c r="A7" s="274" t="s">
        <v>71</v>
      </c>
      <c r="B7" s="274" t="s">
        <v>72</v>
      </c>
      <c r="C7" s="275">
        <v>17100</v>
      </c>
      <c r="D7" s="275">
        <v>17100</v>
      </c>
      <c r="E7" s="275"/>
      <c r="F7" s="275">
        <v>17100</v>
      </c>
      <c r="G7" s="275"/>
      <c r="H7" s="275"/>
      <c r="I7" s="45"/>
    </row>
    <row r="8" spans="1:9" ht="16.5" customHeight="1">
      <c r="A8" s="44" t="s">
        <v>73</v>
      </c>
      <c r="B8" s="44" t="s">
        <v>74</v>
      </c>
      <c r="C8" s="42">
        <v>17100</v>
      </c>
      <c r="D8" s="42">
        <v>17100</v>
      </c>
      <c r="E8" s="42"/>
      <c r="F8" s="42">
        <v>17100</v>
      </c>
      <c r="G8" s="42"/>
      <c r="H8" s="42"/>
      <c r="I8" s="45"/>
    </row>
    <row r="9" spans="1:9" ht="16.5" customHeight="1">
      <c r="A9" s="44" t="s">
        <v>75</v>
      </c>
      <c r="B9" s="44" t="s">
        <v>76</v>
      </c>
      <c r="C9" s="42">
        <v>17100</v>
      </c>
      <c r="D9" s="42">
        <v>17100</v>
      </c>
      <c r="E9" s="42"/>
      <c r="F9" s="42">
        <v>17100</v>
      </c>
      <c r="G9" s="42"/>
      <c r="H9" s="42"/>
      <c r="I9" s="45"/>
    </row>
    <row r="10" spans="1:9" ht="16.5" customHeight="1">
      <c r="A10" s="274" t="s">
        <v>77</v>
      </c>
      <c r="B10" s="274" t="s">
        <v>78</v>
      </c>
      <c r="C10" s="275">
        <f>SUM(C11,C16)</f>
        <v>3861235.1</v>
      </c>
      <c r="D10" s="275">
        <v>3059656</v>
      </c>
      <c r="E10" s="275">
        <v>3021856</v>
      </c>
      <c r="F10" s="275">
        <v>37800</v>
      </c>
      <c r="G10" s="275">
        <f>SUM(H10)</f>
        <v>801579.1</v>
      </c>
      <c r="H10" s="275">
        <f>SUM(H11,H16)</f>
        <v>801579.1</v>
      </c>
      <c r="I10" s="45"/>
    </row>
    <row r="11" spans="1:9" ht="16.5" customHeight="1">
      <c r="A11" s="274" t="s">
        <v>79</v>
      </c>
      <c r="B11" s="274" t="s">
        <v>80</v>
      </c>
      <c r="C11" s="275">
        <v>3059656</v>
      </c>
      <c r="D11" s="275">
        <v>3059656</v>
      </c>
      <c r="E11" s="275">
        <v>3021856</v>
      </c>
      <c r="F11" s="275">
        <v>37800</v>
      </c>
      <c r="G11" s="275"/>
      <c r="H11" s="275"/>
      <c r="I11" s="45"/>
    </row>
    <row r="12" spans="1:9" ht="16.5" customHeight="1">
      <c r="A12" s="44" t="s">
        <v>81</v>
      </c>
      <c r="B12" s="44" t="s">
        <v>82</v>
      </c>
      <c r="C12" s="42">
        <v>681044</v>
      </c>
      <c r="D12" s="42">
        <v>681044</v>
      </c>
      <c r="E12" s="42">
        <v>669644</v>
      </c>
      <c r="F12" s="42">
        <v>11400</v>
      </c>
      <c r="G12" s="42"/>
      <c r="H12" s="42"/>
      <c r="I12" s="45"/>
    </row>
    <row r="13" spans="1:9" ht="16.5" customHeight="1">
      <c r="A13" s="44" t="s">
        <v>83</v>
      </c>
      <c r="B13" s="44" t="s">
        <v>84</v>
      </c>
      <c r="C13" s="42">
        <v>1162612</v>
      </c>
      <c r="D13" s="42">
        <v>1162612</v>
      </c>
      <c r="E13" s="42">
        <v>1136212</v>
      </c>
      <c r="F13" s="42">
        <v>26400</v>
      </c>
      <c r="G13" s="42"/>
      <c r="H13" s="42"/>
      <c r="I13" s="45"/>
    </row>
    <row r="14" spans="1:9" ht="16.5" customHeight="1">
      <c r="A14" s="44" t="s">
        <v>85</v>
      </c>
      <c r="B14" s="44" t="s">
        <v>86</v>
      </c>
      <c r="C14" s="42">
        <v>1045000</v>
      </c>
      <c r="D14" s="42">
        <v>1045000</v>
      </c>
      <c r="E14" s="42">
        <v>1045000</v>
      </c>
      <c r="F14" s="42"/>
      <c r="G14" s="42"/>
      <c r="H14" s="42"/>
      <c r="I14" s="45"/>
    </row>
    <row r="15" spans="1:9" ht="16.5" customHeight="1">
      <c r="A15" s="44" t="s">
        <v>87</v>
      </c>
      <c r="B15" s="44" t="s">
        <v>88</v>
      </c>
      <c r="C15" s="42">
        <v>171000</v>
      </c>
      <c r="D15" s="42">
        <v>171000</v>
      </c>
      <c r="E15" s="42">
        <v>171000</v>
      </c>
      <c r="F15" s="42"/>
      <c r="G15" s="42"/>
      <c r="H15" s="42"/>
      <c r="I15" s="45"/>
    </row>
    <row r="16" spans="1:9" s="194" customFormat="1" ht="16.5" customHeight="1">
      <c r="A16" s="276">
        <v>20822</v>
      </c>
      <c r="B16" s="197" t="s">
        <v>1836</v>
      </c>
      <c r="C16" s="261">
        <f>SUM(C17:C18)</f>
        <v>801579.1</v>
      </c>
      <c r="D16" s="261"/>
      <c r="E16" s="261"/>
      <c r="F16" s="261"/>
      <c r="G16" s="261">
        <f>SUM(G17:G18)</f>
        <v>801579.1</v>
      </c>
      <c r="H16" s="261">
        <f>SUM(H17:H18)</f>
        <v>801579.1</v>
      </c>
      <c r="I16" s="260"/>
    </row>
    <row r="17" spans="1:9" s="194" customFormat="1" ht="16.5" customHeight="1">
      <c r="A17" s="196">
        <v>2082201</v>
      </c>
      <c r="B17" s="197" t="s">
        <v>1838</v>
      </c>
      <c r="C17" s="234">
        <f>SUM(D17,G17)</f>
        <v>660150</v>
      </c>
      <c r="D17" s="234"/>
      <c r="E17" s="234"/>
      <c r="F17" s="234"/>
      <c r="G17" s="234">
        <f>SUM(H17)</f>
        <v>660150</v>
      </c>
      <c r="H17" s="234">
        <f>部门政府性基金预算支出预算表!G8</f>
        <v>660150</v>
      </c>
      <c r="I17" s="260"/>
    </row>
    <row r="18" spans="1:9" s="194" customFormat="1" ht="16.5" customHeight="1">
      <c r="A18" s="196">
        <v>2082202</v>
      </c>
      <c r="B18" s="197" t="s">
        <v>1839</v>
      </c>
      <c r="C18" s="234">
        <f>SUM(D18,G18)</f>
        <v>141429.1</v>
      </c>
      <c r="D18" s="234"/>
      <c r="E18" s="234"/>
      <c r="F18" s="234"/>
      <c r="G18" s="234">
        <f>SUM(H18)</f>
        <v>141429.1</v>
      </c>
      <c r="H18" s="234">
        <f>部门政府性基金预算支出预算表!G9</f>
        <v>141429.1</v>
      </c>
      <c r="I18" s="260"/>
    </row>
    <row r="19" spans="1:9" ht="16.5" customHeight="1">
      <c r="A19" s="274" t="s">
        <v>89</v>
      </c>
      <c r="B19" s="274" t="s">
        <v>90</v>
      </c>
      <c r="C19" s="275">
        <v>701841</v>
      </c>
      <c r="D19" s="275">
        <v>701841</v>
      </c>
      <c r="E19" s="275">
        <v>701841</v>
      </c>
      <c r="F19" s="275"/>
      <c r="G19" s="275"/>
      <c r="H19" s="275"/>
      <c r="I19" s="45"/>
    </row>
    <row r="20" spans="1:9" ht="16.5" customHeight="1">
      <c r="A20" s="44" t="s">
        <v>91</v>
      </c>
      <c r="B20" s="44" t="s">
        <v>92</v>
      </c>
      <c r="C20" s="42">
        <v>701841</v>
      </c>
      <c r="D20" s="42">
        <v>701841</v>
      </c>
      <c r="E20" s="42">
        <v>701841</v>
      </c>
      <c r="F20" s="42"/>
      <c r="G20" s="42"/>
      <c r="H20" s="42"/>
      <c r="I20" s="45"/>
    </row>
    <row r="21" spans="1:9" ht="16.5" customHeight="1">
      <c r="A21" s="44" t="s">
        <v>93</v>
      </c>
      <c r="B21" s="44" t="s">
        <v>94</v>
      </c>
      <c r="C21" s="42">
        <v>233947</v>
      </c>
      <c r="D21" s="42">
        <v>233947</v>
      </c>
      <c r="E21" s="42">
        <v>233947</v>
      </c>
      <c r="F21" s="42"/>
      <c r="G21" s="42"/>
      <c r="H21" s="42"/>
      <c r="I21" s="45"/>
    </row>
    <row r="22" spans="1:9" ht="16.5" customHeight="1">
      <c r="A22" s="44" t="s">
        <v>95</v>
      </c>
      <c r="B22" s="44" t="s">
        <v>96</v>
      </c>
      <c r="C22" s="42">
        <v>467894</v>
      </c>
      <c r="D22" s="42">
        <v>467894</v>
      </c>
      <c r="E22" s="42">
        <v>467894</v>
      </c>
      <c r="F22" s="42"/>
      <c r="G22" s="42"/>
      <c r="H22" s="42"/>
      <c r="I22" s="45"/>
    </row>
    <row r="23" spans="1:9" ht="16.5" customHeight="1">
      <c r="A23" s="274" t="s">
        <v>97</v>
      </c>
      <c r="B23" s="274" t="s">
        <v>98</v>
      </c>
      <c r="C23" s="275">
        <f>SUM(C24,C26)</f>
        <v>16871272</v>
      </c>
      <c r="D23" s="275">
        <v>432000</v>
      </c>
      <c r="E23" s="275">
        <v>432000</v>
      </c>
      <c r="F23" s="275"/>
      <c r="G23" s="275">
        <f>SUM(H23)</f>
        <v>16439272</v>
      </c>
      <c r="H23" s="275">
        <f>SUM(H24,H26)</f>
        <v>16439272</v>
      </c>
      <c r="I23" s="45"/>
    </row>
    <row r="24" spans="1:9" s="194" customFormat="1" ht="16.5" customHeight="1">
      <c r="A24" s="248">
        <v>21101</v>
      </c>
      <c r="B24" s="250" t="s">
        <v>1874</v>
      </c>
      <c r="C24" s="261">
        <f>C25</f>
        <v>100000</v>
      </c>
      <c r="D24" s="261"/>
      <c r="E24" s="261"/>
      <c r="F24" s="261"/>
      <c r="G24" s="261">
        <f>SUM(G25)</f>
        <v>100000</v>
      </c>
      <c r="H24" s="261">
        <f>H25</f>
        <v>100000</v>
      </c>
      <c r="I24" s="260"/>
    </row>
    <row r="25" spans="1:9" s="194" customFormat="1" ht="16.5" customHeight="1">
      <c r="A25" s="248">
        <v>2110199</v>
      </c>
      <c r="B25" s="249" t="s">
        <v>1852</v>
      </c>
      <c r="C25" s="261">
        <f>SUM(D25,G25)</f>
        <v>100000</v>
      </c>
      <c r="D25" s="261"/>
      <c r="E25" s="261"/>
      <c r="F25" s="261"/>
      <c r="G25" s="261">
        <f>SUM(H25)</f>
        <v>100000</v>
      </c>
      <c r="H25" s="261">
        <v>100000</v>
      </c>
      <c r="I25" s="260"/>
    </row>
    <row r="26" spans="1:9" ht="16.5" customHeight="1">
      <c r="A26" s="274" t="s">
        <v>99</v>
      </c>
      <c r="B26" s="274" t="s">
        <v>100</v>
      </c>
      <c r="C26" s="275">
        <v>16771272</v>
      </c>
      <c r="D26" s="275">
        <v>432000</v>
      </c>
      <c r="E26" s="275">
        <v>432000</v>
      </c>
      <c r="F26" s="275"/>
      <c r="G26" s="275">
        <v>16339272</v>
      </c>
      <c r="H26" s="275">
        <v>16339272</v>
      </c>
      <c r="I26" s="45"/>
    </row>
    <row r="27" spans="1:9" ht="16.5" customHeight="1">
      <c r="A27" s="44" t="s">
        <v>101</v>
      </c>
      <c r="B27" s="44" t="s">
        <v>102</v>
      </c>
      <c r="C27" s="42">
        <v>16771272</v>
      </c>
      <c r="D27" s="42">
        <v>432000</v>
      </c>
      <c r="E27" s="42">
        <v>432000</v>
      </c>
      <c r="F27" s="42"/>
      <c r="G27" s="42">
        <v>16339272</v>
      </c>
      <c r="H27" s="42">
        <v>16339272</v>
      </c>
      <c r="I27" s="45"/>
    </row>
    <row r="28" spans="1:9" ht="16.5" customHeight="1">
      <c r="A28" s="274" t="s">
        <v>103</v>
      </c>
      <c r="B28" s="274" t="s">
        <v>104</v>
      </c>
      <c r="C28" s="275">
        <v>20200000</v>
      </c>
      <c r="D28" s="275"/>
      <c r="E28" s="275"/>
      <c r="F28" s="275"/>
      <c r="G28" s="275">
        <v>20200000</v>
      </c>
      <c r="H28" s="275">
        <v>20200000</v>
      </c>
      <c r="I28" s="45"/>
    </row>
    <row r="29" spans="1:9" ht="16.5" customHeight="1">
      <c r="A29" s="44" t="s">
        <v>105</v>
      </c>
      <c r="B29" s="44" t="s">
        <v>106</v>
      </c>
      <c r="C29" s="42">
        <v>20200000</v>
      </c>
      <c r="D29" s="42"/>
      <c r="E29" s="42"/>
      <c r="F29" s="42"/>
      <c r="G29" s="42">
        <v>20200000</v>
      </c>
      <c r="H29" s="42">
        <v>20200000</v>
      </c>
      <c r="I29" s="45"/>
    </row>
    <row r="30" spans="1:9" ht="16.5" customHeight="1">
      <c r="A30" s="44" t="s">
        <v>107</v>
      </c>
      <c r="B30" s="44" t="s">
        <v>108</v>
      </c>
      <c r="C30" s="42">
        <v>7350000</v>
      </c>
      <c r="D30" s="42"/>
      <c r="E30" s="42"/>
      <c r="F30" s="42"/>
      <c r="G30" s="42">
        <v>7350000</v>
      </c>
      <c r="H30" s="42">
        <v>7350000</v>
      </c>
      <c r="I30" s="45"/>
    </row>
    <row r="31" spans="1:9" ht="16.5" customHeight="1">
      <c r="A31" s="44" t="s">
        <v>109</v>
      </c>
      <c r="B31" s="44" t="s">
        <v>110</v>
      </c>
      <c r="C31" s="42">
        <v>450000</v>
      </c>
      <c r="D31" s="42"/>
      <c r="E31" s="42"/>
      <c r="F31" s="42"/>
      <c r="G31" s="42">
        <v>450000</v>
      </c>
      <c r="H31" s="42">
        <v>450000</v>
      </c>
      <c r="I31" s="45"/>
    </row>
    <row r="32" spans="1:9" ht="16.5" customHeight="1">
      <c r="A32" s="44" t="s">
        <v>111</v>
      </c>
      <c r="B32" s="44" t="s">
        <v>112</v>
      </c>
      <c r="C32" s="42">
        <v>12400000</v>
      </c>
      <c r="D32" s="42"/>
      <c r="E32" s="42"/>
      <c r="F32" s="42"/>
      <c r="G32" s="42">
        <v>12400000</v>
      </c>
      <c r="H32" s="42">
        <v>12400000</v>
      </c>
      <c r="I32" s="45"/>
    </row>
    <row r="33" spans="1:9" ht="16.5" customHeight="1">
      <c r="A33" s="274" t="s">
        <v>113</v>
      </c>
      <c r="B33" s="274" t="s">
        <v>114</v>
      </c>
      <c r="C33" s="275">
        <f>SUM(D33,G33)</f>
        <v>56103650</v>
      </c>
      <c r="D33" s="275">
        <v>12112072</v>
      </c>
      <c r="E33" s="275">
        <v>9143046</v>
      </c>
      <c r="F33" s="275">
        <v>2969026</v>
      </c>
      <c r="G33" s="275">
        <f>SUM(H33)</f>
        <v>43991578</v>
      </c>
      <c r="H33" s="275">
        <f>SUM(H34,H47,H49)</f>
        <v>43991578</v>
      </c>
      <c r="I33" s="45"/>
    </row>
    <row r="34" spans="1:9" ht="16.5" customHeight="1">
      <c r="A34" s="274" t="s">
        <v>115</v>
      </c>
      <c r="B34" s="274" t="s">
        <v>116</v>
      </c>
      <c r="C34" s="275">
        <f>SUM(D34,G34)</f>
        <v>54949650</v>
      </c>
      <c r="D34" s="275">
        <v>11008072</v>
      </c>
      <c r="E34" s="275">
        <v>9143046</v>
      </c>
      <c r="F34" s="275">
        <v>1865026</v>
      </c>
      <c r="G34" s="275">
        <f>SUM(H34)</f>
        <v>43941578</v>
      </c>
      <c r="H34" s="275">
        <f>SUM(H35:H46)</f>
        <v>43941578</v>
      </c>
      <c r="I34" s="45"/>
    </row>
    <row r="35" spans="1:9" ht="16.5" customHeight="1">
      <c r="A35" s="44" t="s">
        <v>117</v>
      </c>
      <c r="B35" s="44" t="s">
        <v>118</v>
      </c>
      <c r="C35" s="42">
        <v>3584204.7999999998</v>
      </c>
      <c r="D35" s="42">
        <v>3584204.7999999998</v>
      </c>
      <c r="E35" s="42">
        <v>3103936</v>
      </c>
      <c r="F35" s="42">
        <v>480268.79999999999</v>
      </c>
      <c r="G35" s="42"/>
      <c r="H35" s="42"/>
      <c r="I35" s="45"/>
    </row>
    <row r="36" spans="1:9" ht="16.5" customHeight="1">
      <c r="A36" s="44" t="s">
        <v>119</v>
      </c>
      <c r="B36" s="44" t="s">
        <v>120</v>
      </c>
      <c r="C36" s="42">
        <f>SUM(D36,G36)</f>
        <v>390000</v>
      </c>
      <c r="D36" s="42"/>
      <c r="E36" s="42"/>
      <c r="F36" s="42"/>
      <c r="G36" s="42">
        <f>SUM(H36)</f>
        <v>390000</v>
      </c>
      <c r="H36" s="42">
        <v>390000</v>
      </c>
      <c r="I36" s="45"/>
    </row>
    <row r="37" spans="1:9" ht="16.5" customHeight="1">
      <c r="A37" s="44" t="s">
        <v>121</v>
      </c>
      <c r="B37" s="280" t="s">
        <v>1896</v>
      </c>
      <c r="C37" s="42">
        <v>35781192.880000003</v>
      </c>
      <c r="D37" s="42"/>
      <c r="E37" s="42"/>
      <c r="F37" s="42"/>
      <c r="G37" s="42">
        <v>35781192.880000003</v>
      </c>
      <c r="H37" s="42">
        <v>35781192.880000003</v>
      </c>
      <c r="I37" s="45"/>
    </row>
    <row r="38" spans="1:9" ht="16.5" customHeight="1">
      <c r="A38" s="44" t="s">
        <v>123</v>
      </c>
      <c r="B38" s="44" t="s">
        <v>124</v>
      </c>
      <c r="C38" s="42">
        <v>1446200</v>
      </c>
      <c r="D38" s="42"/>
      <c r="E38" s="42"/>
      <c r="F38" s="42"/>
      <c r="G38" s="42">
        <v>1446200</v>
      </c>
      <c r="H38" s="42">
        <v>1446200</v>
      </c>
      <c r="I38" s="45"/>
    </row>
    <row r="39" spans="1:9" ht="16.5" customHeight="1">
      <c r="A39" s="44" t="s">
        <v>125</v>
      </c>
      <c r="B39" s="44" t="s">
        <v>126</v>
      </c>
      <c r="C39" s="42">
        <v>50000</v>
      </c>
      <c r="D39" s="42"/>
      <c r="E39" s="42"/>
      <c r="F39" s="42"/>
      <c r="G39" s="42">
        <v>50000</v>
      </c>
      <c r="H39" s="42">
        <v>50000</v>
      </c>
      <c r="I39" s="45"/>
    </row>
    <row r="40" spans="1:9" ht="16.5" customHeight="1">
      <c r="A40" s="44" t="s">
        <v>127</v>
      </c>
      <c r="B40" s="44" t="s">
        <v>128</v>
      </c>
      <c r="C40" s="42">
        <v>300000</v>
      </c>
      <c r="D40" s="42"/>
      <c r="E40" s="42"/>
      <c r="F40" s="42"/>
      <c r="G40" s="42">
        <v>300000</v>
      </c>
      <c r="H40" s="42">
        <v>300000</v>
      </c>
      <c r="I40" s="45"/>
    </row>
    <row r="41" spans="1:9" ht="16.5" customHeight="1">
      <c r="A41" s="44" t="s">
        <v>129</v>
      </c>
      <c r="B41" s="44" t="s">
        <v>130</v>
      </c>
      <c r="C41" s="42">
        <v>1150000</v>
      </c>
      <c r="D41" s="42"/>
      <c r="E41" s="42"/>
      <c r="F41" s="42"/>
      <c r="G41" s="42">
        <v>1150000</v>
      </c>
      <c r="H41" s="42">
        <v>1150000</v>
      </c>
      <c r="I41" s="45"/>
    </row>
    <row r="42" spans="1:9" ht="16.5" customHeight="1">
      <c r="A42" s="44" t="s">
        <v>131</v>
      </c>
      <c r="B42" s="44" t="s">
        <v>132</v>
      </c>
      <c r="C42" s="42">
        <f>SUM(D42,G42)</f>
        <v>4930535.12</v>
      </c>
      <c r="D42" s="42">
        <v>883200</v>
      </c>
      <c r="E42" s="42"/>
      <c r="F42" s="42">
        <v>883200</v>
      </c>
      <c r="G42" s="42">
        <f>SUM(H42)</f>
        <v>4047335.12</v>
      </c>
      <c r="H42" s="42">
        <v>4047335.12</v>
      </c>
      <c r="I42" s="45"/>
    </row>
    <row r="43" spans="1:9" s="194" customFormat="1" ht="16.5" customHeight="1">
      <c r="A43" s="259">
        <v>2130321</v>
      </c>
      <c r="B43" s="250" t="s">
        <v>1875</v>
      </c>
      <c r="C43" s="234">
        <f>SUM(D43,G43)</f>
        <v>126850</v>
      </c>
      <c r="D43" s="234"/>
      <c r="E43" s="234"/>
      <c r="F43" s="234"/>
      <c r="G43" s="234">
        <f>SUM(H43)</f>
        <v>126850</v>
      </c>
      <c r="H43" s="13">
        <v>126850</v>
      </c>
      <c r="I43" s="260"/>
    </row>
    <row r="44" spans="1:9" ht="16.5" customHeight="1">
      <c r="A44" s="44" t="s">
        <v>133</v>
      </c>
      <c r="B44" s="44" t="s">
        <v>134</v>
      </c>
      <c r="C44" s="42">
        <v>90000</v>
      </c>
      <c r="D44" s="42"/>
      <c r="E44" s="42"/>
      <c r="F44" s="42"/>
      <c r="G44" s="42">
        <v>90000</v>
      </c>
      <c r="H44" s="42">
        <v>90000</v>
      </c>
      <c r="I44" s="45"/>
    </row>
    <row r="45" spans="1:9" ht="16.5" customHeight="1">
      <c r="A45" s="44" t="s">
        <v>135</v>
      </c>
      <c r="B45" s="44" t="s">
        <v>136</v>
      </c>
      <c r="C45" s="42">
        <v>200000</v>
      </c>
      <c r="D45" s="42"/>
      <c r="E45" s="42"/>
      <c r="F45" s="42"/>
      <c r="G45" s="42">
        <v>200000</v>
      </c>
      <c r="H45" s="42">
        <v>200000</v>
      </c>
      <c r="I45" s="45"/>
    </row>
    <row r="46" spans="1:9" ht="16.5" customHeight="1">
      <c r="A46" s="44" t="s">
        <v>137</v>
      </c>
      <c r="B46" s="44" t="s">
        <v>138</v>
      </c>
      <c r="C46" s="42">
        <v>6900667.2000000002</v>
      </c>
      <c r="D46" s="42">
        <v>6540667.2000000002</v>
      </c>
      <c r="E46" s="42">
        <v>6039110</v>
      </c>
      <c r="F46" s="42">
        <v>501557.2</v>
      </c>
      <c r="G46" s="42">
        <v>360000</v>
      </c>
      <c r="H46" s="42">
        <v>360000</v>
      </c>
      <c r="I46" s="45"/>
    </row>
    <row r="47" spans="1:9" ht="16.5" customHeight="1">
      <c r="A47" s="274" t="s">
        <v>139</v>
      </c>
      <c r="B47" s="274" t="s">
        <v>140</v>
      </c>
      <c r="C47" s="275">
        <v>1104000</v>
      </c>
      <c r="D47" s="275">
        <v>1104000</v>
      </c>
      <c r="E47" s="275"/>
      <c r="F47" s="275">
        <v>1104000</v>
      </c>
      <c r="G47" s="275"/>
      <c r="H47" s="275"/>
      <c r="I47" s="45"/>
    </row>
    <row r="48" spans="1:9" ht="16.5" customHeight="1">
      <c r="A48" s="44" t="s">
        <v>141</v>
      </c>
      <c r="B48" s="44" t="s">
        <v>142</v>
      </c>
      <c r="C48" s="42">
        <v>1104000</v>
      </c>
      <c r="D48" s="42">
        <v>1104000</v>
      </c>
      <c r="E48" s="42"/>
      <c r="F48" s="42">
        <v>1104000</v>
      </c>
      <c r="G48" s="42"/>
      <c r="H48" s="42"/>
      <c r="I48" s="45"/>
    </row>
    <row r="49" spans="1:9" s="194" customFormat="1" ht="16.5" customHeight="1">
      <c r="A49" s="205">
        <v>21366</v>
      </c>
      <c r="B49" s="204" t="s">
        <v>1841</v>
      </c>
      <c r="C49" s="261">
        <f>SUM(C50)</f>
        <v>50000</v>
      </c>
      <c r="D49" s="261"/>
      <c r="E49" s="261"/>
      <c r="F49" s="261"/>
      <c r="G49" s="261">
        <f>SUM(G50)</f>
        <v>50000</v>
      </c>
      <c r="H49" s="261">
        <f>SUM(H50)</f>
        <v>50000</v>
      </c>
      <c r="I49" s="260"/>
    </row>
    <row r="50" spans="1:9" s="194" customFormat="1" ht="16.5" customHeight="1">
      <c r="A50" s="205">
        <v>2136699</v>
      </c>
      <c r="B50" s="204" t="s">
        <v>1842</v>
      </c>
      <c r="C50" s="234">
        <f>SUM(D50,G50)</f>
        <v>50000</v>
      </c>
      <c r="D50" s="234"/>
      <c r="E50" s="234"/>
      <c r="F50" s="234"/>
      <c r="G50" s="234">
        <f>SUM(H50)</f>
        <v>50000</v>
      </c>
      <c r="H50" s="234">
        <v>50000</v>
      </c>
      <c r="I50" s="260"/>
    </row>
    <row r="51" spans="1:9" ht="16.5" customHeight="1">
      <c r="A51" s="274" t="s">
        <v>143</v>
      </c>
      <c r="B51" s="274" t="s">
        <v>144</v>
      </c>
      <c r="C51" s="275">
        <v>926148.22</v>
      </c>
      <c r="D51" s="275">
        <v>926148.22</v>
      </c>
      <c r="E51" s="275">
        <v>926148.22</v>
      </c>
      <c r="F51" s="275"/>
      <c r="G51" s="275"/>
      <c r="H51" s="275"/>
      <c r="I51" s="45"/>
    </row>
    <row r="52" spans="1:9" ht="16.5" customHeight="1">
      <c r="A52" s="44" t="s">
        <v>145</v>
      </c>
      <c r="B52" s="44" t="s">
        <v>146</v>
      </c>
      <c r="C52" s="42">
        <v>926148.22</v>
      </c>
      <c r="D52" s="42">
        <v>926148.22</v>
      </c>
      <c r="E52" s="42">
        <v>926148.22</v>
      </c>
      <c r="F52" s="42"/>
      <c r="G52" s="42"/>
      <c r="H52" s="42"/>
      <c r="I52" s="45"/>
    </row>
    <row r="53" spans="1:9" ht="16.5" customHeight="1">
      <c r="A53" s="44" t="s">
        <v>147</v>
      </c>
      <c r="B53" s="44" t="s">
        <v>148</v>
      </c>
      <c r="C53" s="42">
        <v>911988.22</v>
      </c>
      <c r="D53" s="42">
        <v>911988.22</v>
      </c>
      <c r="E53" s="42">
        <v>911988.22</v>
      </c>
      <c r="F53" s="42"/>
      <c r="G53" s="42"/>
      <c r="H53" s="42"/>
      <c r="I53" s="45"/>
    </row>
    <row r="54" spans="1:9" ht="16.5" customHeight="1">
      <c r="A54" s="262" t="s">
        <v>149</v>
      </c>
      <c r="B54" s="262" t="s">
        <v>150</v>
      </c>
      <c r="C54" s="263">
        <v>14160</v>
      </c>
      <c r="D54" s="263">
        <v>14160</v>
      </c>
      <c r="E54" s="263">
        <v>14160</v>
      </c>
      <c r="F54" s="263"/>
      <c r="G54" s="263"/>
      <c r="H54" s="263"/>
      <c r="I54" s="264"/>
    </row>
    <row r="55" spans="1:9" ht="16.5" customHeight="1">
      <c r="A55" s="253">
        <v>230</v>
      </c>
      <c r="B55" s="254" t="s">
        <v>1878</v>
      </c>
      <c r="C55" s="266">
        <f>C56</f>
        <v>857845.63</v>
      </c>
      <c r="D55" s="211"/>
      <c r="E55" s="212"/>
      <c r="F55" s="212"/>
      <c r="G55" s="265">
        <f>G56</f>
        <v>857845.63</v>
      </c>
      <c r="H55" s="265">
        <f>H56</f>
        <v>857845.63</v>
      </c>
      <c r="I55" s="211"/>
    </row>
    <row r="56" spans="1:9" ht="16.5" customHeight="1">
      <c r="A56" s="253">
        <v>23002</v>
      </c>
      <c r="B56" s="254" t="s">
        <v>1876</v>
      </c>
      <c r="C56" s="266">
        <f>C57</f>
        <v>857845.63</v>
      </c>
      <c r="D56" s="217"/>
      <c r="E56" s="212"/>
      <c r="F56" s="212"/>
      <c r="G56" s="265">
        <f>SUM(H56)</f>
        <v>857845.63</v>
      </c>
      <c r="H56" s="265">
        <f>SUM(H57)</f>
        <v>857845.63</v>
      </c>
      <c r="I56" s="211"/>
    </row>
    <row r="57" spans="1:9" ht="16.5" customHeight="1">
      <c r="A57" s="253">
        <v>2300252</v>
      </c>
      <c r="B57" s="254" t="s">
        <v>1877</v>
      </c>
      <c r="C57" s="277">
        <f>SUM(D57,G57)</f>
        <v>857845.63</v>
      </c>
      <c r="D57" s="211"/>
      <c r="E57" s="212"/>
      <c r="F57" s="212"/>
      <c r="G57" s="265">
        <f>SUM(H57)</f>
        <v>857845.63</v>
      </c>
      <c r="H57" s="199">
        <v>857845.63</v>
      </c>
      <c r="I57" s="211"/>
    </row>
  </sheetData>
  <mergeCells count="10">
    <mergeCell ref="A1:I1"/>
    <mergeCell ref="A2:I2"/>
    <mergeCell ref="A3:B3"/>
    <mergeCell ref="A6:B6"/>
    <mergeCell ref="A4:A5"/>
    <mergeCell ref="B4:B5"/>
    <mergeCell ref="C4:C5"/>
    <mergeCell ref="D4:F4"/>
    <mergeCell ref="G4:I4"/>
    <mergeCell ref="C3:I3"/>
  </mergeCells>
  <phoneticPr fontId="261" type="noConversion"/>
  <printOptions horizontalCentered="1"/>
  <pageMargins left="1" right="1" top="0.75" bottom="0.75" header="0" footer="0"/>
  <pageSetup paperSize="9" orientation="landscape" useFirstPageNumber="1" r:id="rId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D33"/>
  <sheetViews>
    <sheetView showGridLines="0" workbookViewId="0">
      <selection activeCell="D31" sqref="D31"/>
    </sheetView>
  </sheetViews>
  <sheetFormatPr defaultColWidth="8.5546875" defaultRowHeight="12.75" customHeight="1"/>
  <cols>
    <col min="1" max="1" width="38.5546875" style="2" customWidth="1"/>
    <col min="2" max="2" width="28.5546875" style="2" customWidth="1"/>
    <col min="3" max="3" width="38.5546875" style="2" customWidth="1"/>
    <col min="4" max="4" width="28.5546875" style="2" customWidth="1"/>
    <col min="5" max="5" width="8.5546875" style="1" customWidth="1"/>
    <col min="6" max="16384" width="8.5546875" style="1"/>
  </cols>
  <sheetData>
    <row r="1" spans="1:4" ht="15" customHeight="1">
      <c r="A1" s="46"/>
      <c r="B1" s="36"/>
      <c r="C1" s="36"/>
      <c r="D1" s="36"/>
    </row>
    <row r="2" spans="1:4" ht="41.25" customHeight="1">
      <c r="A2" s="282" t="s">
        <v>151</v>
      </c>
      <c r="B2" s="283"/>
      <c r="C2" s="283"/>
      <c r="D2" s="283"/>
    </row>
    <row r="3" spans="1:4" ht="17.25" customHeight="1">
      <c r="A3" s="302" t="s">
        <v>1</v>
      </c>
      <c r="B3" s="303"/>
      <c r="D3" s="36" t="s">
        <v>2</v>
      </c>
    </row>
    <row r="4" spans="1:4" ht="18.75" customHeight="1">
      <c r="A4" s="284" t="s">
        <v>3</v>
      </c>
      <c r="B4" s="285"/>
      <c r="C4" s="284" t="s">
        <v>4</v>
      </c>
      <c r="D4" s="286"/>
    </row>
    <row r="5" spans="1:4" ht="18.75" customHeight="1">
      <c r="A5" s="6" t="s">
        <v>5</v>
      </c>
      <c r="B5" s="6" t="s">
        <v>6</v>
      </c>
      <c r="C5" s="6" t="s">
        <v>7</v>
      </c>
      <c r="D5" s="7" t="s">
        <v>6</v>
      </c>
    </row>
    <row r="6" spans="1:4" ht="15" customHeight="1">
      <c r="A6" s="47" t="s">
        <v>152</v>
      </c>
      <c r="B6" s="11">
        <v>97448817.219999999</v>
      </c>
      <c r="C6" s="10" t="s">
        <v>153</v>
      </c>
      <c r="D6" s="11">
        <f>SUM(D7:D31)</f>
        <v>99539091.949999988</v>
      </c>
    </row>
    <row r="7" spans="1:4" ht="15" customHeight="1">
      <c r="A7" s="47" t="s">
        <v>154</v>
      </c>
      <c r="B7" s="11">
        <v>77248817.219999999</v>
      </c>
      <c r="C7" s="10" t="s">
        <v>155</v>
      </c>
      <c r="D7" s="11"/>
    </row>
    <row r="8" spans="1:4" ht="15" customHeight="1">
      <c r="A8" s="47" t="s">
        <v>156</v>
      </c>
      <c r="B8" s="11">
        <v>20200000</v>
      </c>
      <c r="C8" s="10" t="s">
        <v>157</v>
      </c>
      <c r="D8" s="11"/>
    </row>
    <row r="9" spans="1:4" ht="15" customHeight="1">
      <c r="A9" s="47" t="s">
        <v>158</v>
      </c>
      <c r="B9" s="11"/>
      <c r="C9" s="10" t="s">
        <v>159</v>
      </c>
      <c r="D9" s="11"/>
    </row>
    <row r="10" spans="1:4" ht="15" customHeight="1">
      <c r="A10" s="47" t="s">
        <v>160</v>
      </c>
      <c r="B10" s="11"/>
      <c r="C10" s="10" t="s">
        <v>161</v>
      </c>
      <c r="D10" s="11"/>
    </row>
    <row r="11" spans="1:4" ht="15" customHeight="1">
      <c r="A11" s="47" t="s">
        <v>162</v>
      </c>
      <c r="B11" s="11">
        <v>2090274.73</v>
      </c>
      <c r="C11" s="10" t="s">
        <v>163</v>
      </c>
      <c r="D11" s="11">
        <v>17100</v>
      </c>
    </row>
    <row r="12" spans="1:4" ht="15" customHeight="1">
      <c r="A12" s="24"/>
      <c r="B12" s="27"/>
      <c r="C12" s="48" t="s">
        <v>164</v>
      </c>
      <c r="D12" s="49"/>
    </row>
    <row r="13" spans="1:4" ht="15" customHeight="1">
      <c r="A13" s="24"/>
      <c r="B13" s="27"/>
      <c r="C13" s="48" t="s">
        <v>165</v>
      </c>
      <c r="D13" s="49"/>
    </row>
    <row r="14" spans="1:4" ht="15" customHeight="1">
      <c r="A14" s="24"/>
      <c r="B14" s="27"/>
      <c r="C14" s="48" t="s">
        <v>166</v>
      </c>
      <c r="D14" s="49">
        <f>部门一般公共预算支出预算表!C9+部门政府性基金预算支出预算表!C6</f>
        <v>3861235.1</v>
      </c>
    </row>
    <row r="15" spans="1:4" ht="15" customHeight="1">
      <c r="A15" s="24"/>
      <c r="B15" s="27"/>
      <c r="C15" s="48" t="s">
        <v>167</v>
      </c>
      <c r="D15" s="49">
        <v>701841</v>
      </c>
    </row>
    <row r="16" spans="1:4" ht="15" customHeight="1">
      <c r="A16" s="24"/>
      <c r="B16" s="27"/>
      <c r="C16" s="48" t="s">
        <v>168</v>
      </c>
      <c r="D16" s="49">
        <v>16871272</v>
      </c>
    </row>
    <row r="17" spans="1:4" ht="15" customHeight="1">
      <c r="A17" s="24"/>
      <c r="B17" s="27"/>
      <c r="C17" s="48" t="s">
        <v>169</v>
      </c>
      <c r="D17" s="49">
        <f>部门政府性基金预算支出预算表!C10</f>
        <v>20200000</v>
      </c>
    </row>
    <row r="18" spans="1:4" ht="15" customHeight="1">
      <c r="A18" s="24"/>
      <c r="B18" s="27"/>
      <c r="C18" s="48" t="s">
        <v>170</v>
      </c>
      <c r="D18" s="49">
        <f>部门一般公共预算支出预算表!C24+部门政府性基金预算支出预算表!C15</f>
        <v>56103650</v>
      </c>
    </row>
    <row r="19" spans="1:4" ht="15" customHeight="1">
      <c r="A19" s="24"/>
      <c r="B19" s="27"/>
      <c r="C19" s="48" t="s">
        <v>171</v>
      </c>
      <c r="D19" s="49"/>
    </row>
    <row r="20" spans="1:4" ht="15" customHeight="1">
      <c r="A20" s="24"/>
      <c r="B20" s="27"/>
      <c r="C20" s="48" t="s">
        <v>172</v>
      </c>
      <c r="D20" s="49"/>
    </row>
    <row r="21" spans="1:4" ht="15" customHeight="1">
      <c r="A21" s="24"/>
      <c r="B21" s="27"/>
      <c r="C21" s="48" t="s">
        <v>173</v>
      </c>
      <c r="D21" s="49"/>
    </row>
    <row r="22" spans="1:4" ht="15" customHeight="1">
      <c r="A22" s="24"/>
      <c r="B22" s="27"/>
      <c r="C22" s="48" t="s">
        <v>174</v>
      </c>
      <c r="D22" s="49"/>
    </row>
    <row r="23" spans="1:4" ht="15" customHeight="1">
      <c r="A23" s="24"/>
      <c r="B23" s="27"/>
      <c r="C23" s="48" t="s">
        <v>175</v>
      </c>
      <c r="D23" s="49"/>
    </row>
    <row r="24" spans="1:4" ht="15" customHeight="1">
      <c r="A24" s="24"/>
      <c r="B24" s="27"/>
      <c r="C24" s="48" t="s">
        <v>176</v>
      </c>
      <c r="D24" s="49"/>
    </row>
    <row r="25" spans="1:4" ht="15" customHeight="1">
      <c r="A25" s="24"/>
      <c r="B25" s="27"/>
      <c r="C25" s="48" t="s">
        <v>177</v>
      </c>
      <c r="D25" s="49">
        <v>926148.22</v>
      </c>
    </row>
    <row r="26" spans="1:4" ht="15" customHeight="1">
      <c r="A26" s="24"/>
      <c r="B26" s="27"/>
      <c r="C26" s="48" t="s">
        <v>178</v>
      </c>
      <c r="D26" s="49"/>
    </row>
    <row r="27" spans="1:4" ht="15" customHeight="1">
      <c r="A27" s="24"/>
      <c r="B27" s="27"/>
      <c r="C27" s="48" t="s">
        <v>179</v>
      </c>
      <c r="D27" s="49"/>
    </row>
    <row r="28" spans="1:4" ht="12.75" customHeight="1">
      <c r="A28" s="24"/>
      <c r="B28" s="27"/>
      <c r="C28" s="21" t="s">
        <v>180</v>
      </c>
      <c r="D28" s="11"/>
    </row>
    <row r="29" spans="1:4" ht="15" customHeight="1">
      <c r="A29" s="24"/>
      <c r="B29" s="27"/>
      <c r="C29" s="48" t="s">
        <v>181</v>
      </c>
      <c r="D29" s="11"/>
    </row>
    <row r="30" spans="1:4" ht="15" customHeight="1">
      <c r="A30" s="24"/>
      <c r="B30" s="27"/>
      <c r="C30" s="48" t="s">
        <v>182</v>
      </c>
      <c r="D30" s="11"/>
    </row>
    <row r="31" spans="1:4" s="194" customFormat="1" ht="15" customHeight="1">
      <c r="A31" s="255"/>
      <c r="B31" s="256"/>
      <c r="C31" s="258" t="s">
        <v>1879</v>
      </c>
      <c r="D31" s="257">
        <f>部门一般公共预算支出预算表!C44</f>
        <v>857845.63</v>
      </c>
    </row>
    <row r="32" spans="1:4" ht="15" customHeight="1">
      <c r="A32" s="24"/>
      <c r="B32" s="27"/>
      <c r="C32" s="48" t="s">
        <v>183</v>
      </c>
      <c r="D32" s="50"/>
    </row>
    <row r="33" spans="1:4" ht="15" customHeight="1">
      <c r="A33" s="30" t="s">
        <v>46</v>
      </c>
      <c r="B33" s="31">
        <f>B6+B11</f>
        <v>99539091.950000003</v>
      </c>
      <c r="C33" s="30" t="s">
        <v>47</v>
      </c>
      <c r="D33" s="31">
        <f>D6+D32</f>
        <v>99539091.949999988</v>
      </c>
    </row>
  </sheetData>
  <mergeCells count="4">
    <mergeCell ref="A2:D2"/>
    <mergeCell ref="A4:B4"/>
    <mergeCell ref="C4:D4"/>
    <mergeCell ref="A3:B3"/>
  </mergeCells>
  <phoneticPr fontId="261"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E12"/>
  <sheetViews>
    <sheetView showGridLines="0" workbookViewId="0">
      <selection activeCell="A12" sqref="A12:E12"/>
    </sheetView>
  </sheetViews>
  <sheetFormatPr defaultColWidth="8.5546875" defaultRowHeight="12.75" customHeight="1"/>
  <cols>
    <col min="1" max="1" width="32.5546875" style="2" customWidth="1"/>
    <col min="2" max="2" width="31.88671875" style="2" customWidth="1"/>
    <col min="3" max="3" width="28.44140625" style="2" customWidth="1"/>
    <col min="4" max="4" width="26.5546875" style="2" customWidth="1"/>
    <col min="5" max="5" width="19.109375" style="2" customWidth="1"/>
    <col min="6" max="6" width="8.5546875" style="1" customWidth="1"/>
    <col min="7" max="16384" width="8.5546875" style="1"/>
  </cols>
  <sheetData>
    <row r="1" spans="1:5" ht="17.25" customHeight="1">
      <c r="A1" s="301"/>
      <c r="B1" s="283"/>
      <c r="C1" s="283"/>
      <c r="D1" s="283"/>
      <c r="E1" s="283"/>
    </row>
    <row r="2" spans="1:5" ht="33.75" customHeight="1">
      <c r="A2" s="306" t="s">
        <v>184</v>
      </c>
      <c r="B2" s="283"/>
      <c r="C2" s="283"/>
      <c r="D2" s="283"/>
      <c r="E2" s="283"/>
    </row>
    <row r="3" spans="1:5" ht="21" customHeight="1">
      <c r="A3" s="291" t="s">
        <v>1</v>
      </c>
      <c r="B3" s="283"/>
      <c r="C3" s="283"/>
      <c r="D3" s="301" t="s">
        <v>2</v>
      </c>
      <c r="E3" s="283"/>
    </row>
    <row r="4" spans="1:5" ht="20.25" customHeight="1">
      <c r="A4" s="294" t="s">
        <v>185</v>
      </c>
      <c r="B4" s="294" t="s">
        <v>186</v>
      </c>
      <c r="C4" s="294" t="s">
        <v>187</v>
      </c>
      <c r="D4" s="284" t="s">
        <v>188</v>
      </c>
      <c r="E4" s="286"/>
    </row>
    <row r="5" spans="1:5" ht="37.5" customHeight="1">
      <c r="A5" s="307"/>
      <c r="B5" s="307"/>
      <c r="C5" s="307"/>
      <c r="D5" s="7" t="s">
        <v>189</v>
      </c>
      <c r="E5" s="7" t="s">
        <v>190</v>
      </c>
    </row>
    <row r="6" spans="1:5" ht="17.25" customHeight="1">
      <c r="A6" s="39" t="s">
        <v>64</v>
      </c>
      <c r="B6" s="51">
        <v>137100</v>
      </c>
      <c r="C6" s="51">
        <v>239240</v>
      </c>
      <c r="D6" s="51">
        <v>-102140</v>
      </c>
      <c r="E6" s="52">
        <v>-0.42693529510115402</v>
      </c>
    </row>
    <row r="7" spans="1:5" ht="17.25" customHeight="1">
      <c r="A7" s="53" t="s">
        <v>191</v>
      </c>
      <c r="B7" s="51"/>
      <c r="C7" s="51"/>
      <c r="D7" s="51">
        <v>0</v>
      </c>
      <c r="E7" s="52">
        <v>0</v>
      </c>
    </row>
    <row r="8" spans="1:5" ht="17.25" customHeight="1">
      <c r="A8" s="53" t="s">
        <v>192</v>
      </c>
      <c r="B8" s="51">
        <v>10000</v>
      </c>
      <c r="C8" s="51">
        <v>96000</v>
      </c>
      <c r="D8" s="51">
        <v>-86000</v>
      </c>
      <c r="E8" s="52">
        <v>-0.89583333333333404</v>
      </c>
    </row>
    <row r="9" spans="1:5" ht="17.25" customHeight="1">
      <c r="A9" s="53" t="s">
        <v>193</v>
      </c>
      <c r="B9" s="51">
        <v>127100</v>
      </c>
      <c r="C9" s="51">
        <v>143240</v>
      </c>
      <c r="D9" s="51">
        <v>-16140</v>
      </c>
      <c r="E9" s="52">
        <v>-0.112678022898632</v>
      </c>
    </row>
    <row r="10" spans="1:5" ht="17.25" customHeight="1">
      <c r="A10" s="53" t="s">
        <v>194</v>
      </c>
      <c r="B10" s="51"/>
      <c r="C10" s="51"/>
      <c r="D10" s="51">
        <v>0</v>
      </c>
      <c r="E10" s="52">
        <v>0</v>
      </c>
    </row>
    <row r="11" spans="1:5" ht="17.25" customHeight="1">
      <c r="A11" s="53" t="s">
        <v>195</v>
      </c>
      <c r="B11" s="51">
        <v>127100</v>
      </c>
      <c r="C11" s="51">
        <v>143240</v>
      </c>
      <c r="D11" s="51">
        <v>-16140</v>
      </c>
      <c r="E11" s="52">
        <v>-0.112678022898632</v>
      </c>
    </row>
    <row r="12" spans="1:5" ht="116.25" customHeight="1">
      <c r="A12" s="304" t="s">
        <v>1905</v>
      </c>
      <c r="B12" s="305"/>
      <c r="C12" s="305"/>
      <c r="D12" s="305"/>
      <c r="E12" s="293"/>
    </row>
  </sheetData>
  <mergeCells count="9">
    <mergeCell ref="A12:E12"/>
    <mergeCell ref="A1:E1"/>
    <mergeCell ref="A2:E2"/>
    <mergeCell ref="A3:C3"/>
    <mergeCell ref="D3:E3"/>
    <mergeCell ref="A4:A5"/>
    <mergeCell ref="B4:B5"/>
    <mergeCell ref="C4:C5"/>
    <mergeCell ref="D4:E4"/>
  </mergeCells>
  <phoneticPr fontId="261"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47"/>
  <sheetViews>
    <sheetView topLeftCell="A16" workbookViewId="0">
      <selection activeCell="C45" sqref="C45:C46"/>
    </sheetView>
  </sheetViews>
  <sheetFormatPr defaultColWidth="8.5546875" defaultRowHeight="15" customHeight="1"/>
  <cols>
    <col min="1" max="1" width="20" style="35" customWidth="1"/>
    <col min="2" max="2" width="27.6640625" style="35" customWidth="1"/>
    <col min="3" max="7" width="28" style="35" customWidth="1"/>
    <col min="8" max="8" width="8.5546875" style="1" customWidth="1"/>
    <col min="9" max="16384" width="8.5546875" style="1"/>
  </cols>
  <sheetData>
    <row r="1" spans="1:7" ht="15" customHeight="1">
      <c r="A1" s="54"/>
    </row>
    <row r="2" spans="1:7" ht="41.25" customHeight="1">
      <c r="A2" s="308" t="s">
        <v>196</v>
      </c>
      <c r="B2" s="290"/>
      <c r="C2" s="290"/>
      <c r="D2" s="290"/>
      <c r="E2" s="290"/>
      <c r="F2" s="290"/>
      <c r="G2" s="290"/>
    </row>
    <row r="3" spans="1:7" ht="15" customHeight="1">
      <c r="A3" s="316" t="s">
        <v>1</v>
      </c>
      <c r="B3" s="290"/>
      <c r="G3" s="55" t="s">
        <v>2</v>
      </c>
    </row>
    <row r="4" spans="1:7" ht="18.75" customHeight="1">
      <c r="A4" s="309" t="s">
        <v>197</v>
      </c>
      <c r="B4" s="310"/>
      <c r="C4" s="313" t="s">
        <v>64</v>
      </c>
      <c r="D4" s="315" t="s">
        <v>65</v>
      </c>
      <c r="E4" s="315" t="s">
        <v>198</v>
      </c>
      <c r="F4" s="310"/>
      <c r="G4" s="313" t="s">
        <v>66</v>
      </c>
    </row>
    <row r="5" spans="1:7" ht="18.75" customHeight="1">
      <c r="A5" s="57" t="s">
        <v>199</v>
      </c>
      <c r="B5" s="58" t="s">
        <v>200</v>
      </c>
      <c r="C5" s="314"/>
      <c r="D5" s="59" t="s">
        <v>67</v>
      </c>
      <c r="E5" s="59" t="s">
        <v>68</v>
      </c>
      <c r="F5" s="59" t="s">
        <v>69</v>
      </c>
      <c r="G5" s="314" t="s">
        <v>66</v>
      </c>
    </row>
    <row r="6" spans="1:7" ht="16.5" customHeight="1">
      <c r="A6" s="60" t="s">
        <v>71</v>
      </c>
      <c r="B6" s="61" t="s">
        <v>72</v>
      </c>
      <c r="C6" s="13">
        <v>17100</v>
      </c>
      <c r="D6" s="13">
        <v>17100</v>
      </c>
      <c r="E6" s="13"/>
      <c r="F6" s="13">
        <v>17100</v>
      </c>
      <c r="G6" s="13"/>
    </row>
    <row r="7" spans="1:7" ht="16.5" customHeight="1">
      <c r="A7" s="60" t="s">
        <v>73</v>
      </c>
      <c r="B7" s="61" t="s">
        <v>74</v>
      </c>
      <c r="C7" s="13">
        <v>17100</v>
      </c>
      <c r="D7" s="13">
        <v>17100</v>
      </c>
      <c r="E7" s="13"/>
      <c r="F7" s="13">
        <v>17100</v>
      </c>
      <c r="G7" s="13"/>
    </row>
    <row r="8" spans="1:7" ht="16.5" customHeight="1">
      <c r="A8" s="60" t="s">
        <v>75</v>
      </c>
      <c r="B8" s="61" t="s">
        <v>76</v>
      </c>
      <c r="C8" s="13">
        <v>17100</v>
      </c>
      <c r="D8" s="13">
        <v>17100</v>
      </c>
      <c r="E8" s="13"/>
      <c r="F8" s="13">
        <v>17100</v>
      </c>
      <c r="G8" s="13"/>
    </row>
    <row r="9" spans="1:7" ht="16.5" customHeight="1">
      <c r="A9" s="60" t="s">
        <v>77</v>
      </c>
      <c r="B9" s="61" t="s">
        <v>78</v>
      </c>
      <c r="C9" s="13">
        <v>3059656</v>
      </c>
      <c r="D9" s="13">
        <v>3059656</v>
      </c>
      <c r="E9" s="13">
        <v>3021856</v>
      </c>
      <c r="F9" s="13">
        <v>37800</v>
      </c>
      <c r="G9" s="13"/>
    </row>
    <row r="10" spans="1:7" ht="16.5" customHeight="1">
      <c r="A10" s="60" t="s">
        <v>79</v>
      </c>
      <c r="B10" s="61" t="s">
        <v>80</v>
      </c>
      <c r="C10" s="13">
        <v>3059656</v>
      </c>
      <c r="D10" s="13">
        <v>3059656</v>
      </c>
      <c r="E10" s="13">
        <v>3021856</v>
      </c>
      <c r="F10" s="13">
        <v>37800</v>
      </c>
      <c r="G10" s="13"/>
    </row>
    <row r="11" spans="1:7" ht="16.5" customHeight="1">
      <c r="A11" s="60" t="s">
        <v>81</v>
      </c>
      <c r="B11" s="61" t="s">
        <v>82</v>
      </c>
      <c r="C11" s="13">
        <v>681044</v>
      </c>
      <c r="D11" s="13">
        <v>681044</v>
      </c>
      <c r="E11" s="13">
        <v>669644</v>
      </c>
      <c r="F11" s="13">
        <v>11400</v>
      </c>
      <c r="G11" s="13"/>
    </row>
    <row r="12" spans="1:7" ht="16.5" customHeight="1">
      <c r="A12" s="60" t="s">
        <v>83</v>
      </c>
      <c r="B12" s="61" t="s">
        <v>84</v>
      </c>
      <c r="C12" s="13">
        <v>1162612</v>
      </c>
      <c r="D12" s="13">
        <v>1162612</v>
      </c>
      <c r="E12" s="13">
        <v>1136212</v>
      </c>
      <c r="F12" s="13">
        <v>26400</v>
      </c>
      <c r="G12" s="13"/>
    </row>
    <row r="13" spans="1:7" ht="21.6">
      <c r="A13" s="60" t="s">
        <v>85</v>
      </c>
      <c r="B13" s="61" t="s">
        <v>86</v>
      </c>
      <c r="C13" s="13">
        <v>1045000</v>
      </c>
      <c r="D13" s="13">
        <v>1045000</v>
      </c>
      <c r="E13" s="13">
        <v>1045000</v>
      </c>
      <c r="F13" s="13"/>
      <c r="G13" s="13"/>
    </row>
    <row r="14" spans="1:7" ht="10.8">
      <c r="A14" s="60" t="s">
        <v>87</v>
      </c>
      <c r="B14" s="61" t="s">
        <v>88</v>
      </c>
      <c r="C14" s="13">
        <v>171000</v>
      </c>
      <c r="D14" s="13">
        <v>171000</v>
      </c>
      <c r="E14" s="13">
        <v>171000</v>
      </c>
      <c r="F14" s="13"/>
      <c r="G14" s="13"/>
    </row>
    <row r="15" spans="1:7" ht="16.5" customHeight="1">
      <c r="A15" s="60" t="s">
        <v>89</v>
      </c>
      <c r="B15" s="61" t="s">
        <v>90</v>
      </c>
      <c r="C15" s="13">
        <v>701841</v>
      </c>
      <c r="D15" s="13">
        <v>701841</v>
      </c>
      <c r="E15" s="13">
        <v>701841</v>
      </c>
      <c r="F15" s="13"/>
      <c r="G15" s="13"/>
    </row>
    <row r="16" spans="1:7" ht="16.5" customHeight="1">
      <c r="A16" s="60" t="s">
        <v>91</v>
      </c>
      <c r="B16" s="61" t="s">
        <v>92</v>
      </c>
      <c r="C16" s="13">
        <v>701841</v>
      </c>
      <c r="D16" s="13">
        <v>701841</v>
      </c>
      <c r="E16" s="13">
        <v>701841</v>
      </c>
      <c r="F16" s="13"/>
      <c r="G16" s="13"/>
    </row>
    <row r="17" spans="1:7" ht="16.5" customHeight="1">
      <c r="A17" s="60" t="s">
        <v>93</v>
      </c>
      <c r="B17" s="61" t="s">
        <v>94</v>
      </c>
      <c r="C17" s="13">
        <v>233947</v>
      </c>
      <c r="D17" s="13">
        <v>233947</v>
      </c>
      <c r="E17" s="13">
        <v>233947</v>
      </c>
      <c r="F17" s="13"/>
      <c r="G17" s="13"/>
    </row>
    <row r="18" spans="1:7" ht="16.5" customHeight="1">
      <c r="A18" s="60" t="s">
        <v>95</v>
      </c>
      <c r="B18" s="61" t="s">
        <v>96</v>
      </c>
      <c r="C18" s="13">
        <v>467894</v>
      </c>
      <c r="D18" s="13">
        <v>467894</v>
      </c>
      <c r="E18" s="13">
        <v>467894</v>
      </c>
      <c r="F18" s="13"/>
      <c r="G18" s="13"/>
    </row>
    <row r="19" spans="1:7" ht="16.5" customHeight="1">
      <c r="A19" s="60" t="s">
        <v>97</v>
      </c>
      <c r="B19" s="61" t="s">
        <v>98</v>
      </c>
      <c r="C19" s="13">
        <f>SUM(D19,G19)</f>
        <v>16871272</v>
      </c>
      <c r="D19" s="13">
        <v>432000</v>
      </c>
      <c r="E19" s="13">
        <v>432000</v>
      </c>
      <c r="F19" s="13"/>
      <c r="G19" s="13">
        <f>SUM(G20,G22)</f>
        <v>16439272</v>
      </c>
    </row>
    <row r="20" spans="1:7" s="194" customFormat="1" ht="16.5" customHeight="1">
      <c r="A20" s="248">
        <v>21101</v>
      </c>
      <c r="B20" s="250" t="s">
        <v>1874</v>
      </c>
      <c r="C20" s="199"/>
      <c r="D20" s="199"/>
      <c r="E20" s="199"/>
      <c r="F20" s="199"/>
      <c r="G20" s="199">
        <v>100000</v>
      </c>
    </row>
    <row r="21" spans="1:7" s="194" customFormat="1" ht="16.5" customHeight="1">
      <c r="A21" s="248">
        <v>2110199</v>
      </c>
      <c r="B21" s="249" t="s">
        <v>1852</v>
      </c>
      <c r="C21" s="199"/>
      <c r="D21" s="199"/>
      <c r="E21" s="199"/>
      <c r="F21" s="199"/>
      <c r="G21" s="199">
        <v>100000</v>
      </c>
    </row>
    <row r="22" spans="1:7" ht="16.5" customHeight="1">
      <c r="A22" s="60" t="s">
        <v>99</v>
      </c>
      <c r="B22" s="61" t="s">
        <v>100</v>
      </c>
      <c r="C22" s="13">
        <v>16771272</v>
      </c>
      <c r="D22" s="13">
        <v>432000</v>
      </c>
      <c r="E22" s="13">
        <v>432000</v>
      </c>
      <c r="F22" s="13"/>
      <c r="G22" s="13">
        <v>16339272</v>
      </c>
    </row>
    <row r="23" spans="1:7" ht="16.5" customHeight="1">
      <c r="A23" s="60" t="s">
        <v>101</v>
      </c>
      <c r="B23" s="61" t="s">
        <v>102</v>
      </c>
      <c r="C23" s="13">
        <v>16771272</v>
      </c>
      <c r="D23" s="13">
        <v>432000</v>
      </c>
      <c r="E23" s="13">
        <v>432000</v>
      </c>
      <c r="F23" s="13"/>
      <c r="G23" s="13">
        <v>16339272</v>
      </c>
    </row>
    <row r="24" spans="1:7" ht="16.5" customHeight="1">
      <c r="A24" s="60" t="s">
        <v>113</v>
      </c>
      <c r="B24" s="61" t="s">
        <v>114</v>
      </c>
      <c r="C24" s="13">
        <f>SUM(C25,C38)</f>
        <v>56053650</v>
      </c>
      <c r="D24" s="13">
        <v>12112072</v>
      </c>
      <c r="E24" s="13">
        <v>9143046</v>
      </c>
      <c r="F24" s="13">
        <v>2969026</v>
      </c>
      <c r="G24" s="13">
        <f>SUM(G25,G38)</f>
        <v>43941578</v>
      </c>
    </row>
    <row r="25" spans="1:7" ht="16.5" customHeight="1">
      <c r="A25" s="60" t="s">
        <v>115</v>
      </c>
      <c r="B25" s="61" t="s">
        <v>116</v>
      </c>
      <c r="C25" s="13">
        <f>SUM(C26:C37)</f>
        <v>54949650</v>
      </c>
      <c r="D25" s="13">
        <v>11008072</v>
      </c>
      <c r="E25" s="13">
        <v>9143046</v>
      </c>
      <c r="F25" s="13">
        <v>1865026</v>
      </c>
      <c r="G25" s="13">
        <f>SUM(G26:G37)</f>
        <v>43941578</v>
      </c>
    </row>
    <row r="26" spans="1:7" ht="16.5" customHeight="1">
      <c r="A26" s="60" t="s">
        <v>117</v>
      </c>
      <c r="B26" s="61" t="s">
        <v>118</v>
      </c>
      <c r="C26" s="13">
        <f>SUM(D26,G26)</f>
        <v>3584204.7999999998</v>
      </c>
      <c r="D26" s="13">
        <v>3584204.7999999998</v>
      </c>
      <c r="E26" s="13">
        <v>3103936</v>
      </c>
      <c r="F26" s="13">
        <v>480268.79999999999</v>
      </c>
      <c r="G26" s="13"/>
    </row>
    <row r="27" spans="1:7" ht="16.5" customHeight="1">
      <c r="A27" s="60" t="s">
        <v>119</v>
      </c>
      <c r="B27" s="61" t="s">
        <v>120</v>
      </c>
      <c r="C27" s="13">
        <f>SUM(D27,G27)</f>
        <v>390000</v>
      </c>
      <c r="D27" s="13"/>
      <c r="E27" s="13"/>
      <c r="F27" s="13"/>
      <c r="G27" s="13">
        <v>390000</v>
      </c>
    </row>
    <row r="28" spans="1:7" ht="16.5" customHeight="1">
      <c r="A28" s="60" t="s">
        <v>121</v>
      </c>
      <c r="B28" s="61" t="s">
        <v>122</v>
      </c>
      <c r="C28" s="13">
        <f t="shared" ref="C28:C37" si="0">SUM(D28,G28)</f>
        <v>35781192.880000003</v>
      </c>
      <c r="D28" s="13"/>
      <c r="E28" s="13"/>
      <c r="F28" s="13"/>
      <c r="G28" s="13">
        <v>35781192.880000003</v>
      </c>
    </row>
    <row r="29" spans="1:7" ht="16.5" customHeight="1">
      <c r="A29" s="60" t="s">
        <v>123</v>
      </c>
      <c r="B29" s="61" t="s">
        <v>124</v>
      </c>
      <c r="C29" s="13">
        <f t="shared" si="0"/>
        <v>1446200</v>
      </c>
      <c r="D29" s="13"/>
      <c r="E29" s="13"/>
      <c r="F29" s="13"/>
      <c r="G29" s="13">
        <v>1446200</v>
      </c>
    </row>
    <row r="30" spans="1:7" ht="16.5" customHeight="1">
      <c r="A30" s="60" t="s">
        <v>125</v>
      </c>
      <c r="B30" s="61" t="s">
        <v>126</v>
      </c>
      <c r="C30" s="13">
        <f t="shared" si="0"/>
        <v>50000</v>
      </c>
      <c r="D30" s="13"/>
      <c r="E30" s="13"/>
      <c r="F30" s="13"/>
      <c r="G30" s="13">
        <v>50000</v>
      </c>
    </row>
    <row r="31" spans="1:7" ht="16.5" customHeight="1">
      <c r="A31" s="60" t="s">
        <v>127</v>
      </c>
      <c r="B31" s="61" t="s">
        <v>128</v>
      </c>
      <c r="C31" s="13">
        <f t="shared" si="0"/>
        <v>300000</v>
      </c>
      <c r="D31" s="13"/>
      <c r="E31" s="13"/>
      <c r="F31" s="13"/>
      <c r="G31" s="13">
        <v>300000</v>
      </c>
    </row>
    <row r="32" spans="1:7" ht="16.5" customHeight="1">
      <c r="A32" s="60" t="s">
        <v>129</v>
      </c>
      <c r="B32" s="61" t="s">
        <v>130</v>
      </c>
      <c r="C32" s="13">
        <f t="shared" si="0"/>
        <v>1150000</v>
      </c>
      <c r="D32" s="13"/>
      <c r="E32" s="13"/>
      <c r="F32" s="13"/>
      <c r="G32" s="13">
        <v>1150000</v>
      </c>
    </row>
    <row r="33" spans="1:7" ht="16.5" customHeight="1">
      <c r="A33" s="60" t="s">
        <v>131</v>
      </c>
      <c r="B33" s="61" t="s">
        <v>132</v>
      </c>
      <c r="C33" s="13">
        <f t="shared" si="0"/>
        <v>4930535.12</v>
      </c>
      <c r="D33" s="13">
        <v>883200</v>
      </c>
      <c r="E33" s="13"/>
      <c r="F33" s="13">
        <v>883200</v>
      </c>
      <c r="G33" s="13">
        <v>4047335.12</v>
      </c>
    </row>
    <row r="34" spans="1:7" s="194" customFormat="1" ht="21.6">
      <c r="A34" s="248">
        <v>2130321</v>
      </c>
      <c r="B34" s="250" t="s">
        <v>1875</v>
      </c>
      <c r="C34" s="13">
        <f t="shared" si="0"/>
        <v>126850</v>
      </c>
      <c r="D34" s="199"/>
      <c r="E34" s="199"/>
      <c r="F34" s="199"/>
      <c r="G34" s="13">
        <v>126850</v>
      </c>
    </row>
    <row r="35" spans="1:7" ht="16.5" customHeight="1">
      <c r="A35" s="60" t="s">
        <v>133</v>
      </c>
      <c r="B35" s="61" t="s">
        <v>134</v>
      </c>
      <c r="C35" s="13">
        <f t="shared" si="0"/>
        <v>90000</v>
      </c>
      <c r="D35" s="13"/>
      <c r="E35" s="13"/>
      <c r="F35" s="13"/>
      <c r="G35" s="13">
        <v>90000</v>
      </c>
    </row>
    <row r="36" spans="1:7" ht="16.5" customHeight="1">
      <c r="A36" s="60" t="s">
        <v>135</v>
      </c>
      <c r="B36" s="61" t="s">
        <v>136</v>
      </c>
      <c r="C36" s="13">
        <f t="shared" si="0"/>
        <v>200000</v>
      </c>
      <c r="D36" s="13"/>
      <c r="E36" s="13"/>
      <c r="F36" s="13"/>
      <c r="G36" s="13">
        <v>200000</v>
      </c>
    </row>
    <row r="37" spans="1:7" ht="16.5" customHeight="1">
      <c r="A37" s="60" t="s">
        <v>137</v>
      </c>
      <c r="B37" s="61" t="s">
        <v>138</v>
      </c>
      <c r="C37" s="13">
        <f t="shared" si="0"/>
        <v>6900667.2000000002</v>
      </c>
      <c r="D37" s="13">
        <v>6540667.2000000002</v>
      </c>
      <c r="E37" s="13">
        <v>6039110</v>
      </c>
      <c r="F37" s="13">
        <v>501557.2</v>
      </c>
      <c r="G37" s="13">
        <v>360000</v>
      </c>
    </row>
    <row r="38" spans="1:7" ht="16.5" customHeight="1">
      <c r="A38" s="60" t="s">
        <v>139</v>
      </c>
      <c r="B38" s="61" t="s">
        <v>140</v>
      </c>
      <c r="C38" s="13">
        <v>1104000</v>
      </c>
      <c r="D38" s="13">
        <v>1104000</v>
      </c>
      <c r="E38" s="13"/>
      <c r="F38" s="13">
        <v>1104000</v>
      </c>
      <c r="G38" s="13"/>
    </row>
    <row r="39" spans="1:7" ht="16.5" customHeight="1">
      <c r="A39" s="60" t="s">
        <v>141</v>
      </c>
      <c r="B39" s="61" t="s">
        <v>142</v>
      </c>
      <c r="C39" s="13">
        <v>1104000</v>
      </c>
      <c r="D39" s="13">
        <v>1104000</v>
      </c>
      <c r="E39" s="13"/>
      <c r="F39" s="13">
        <v>1104000</v>
      </c>
      <c r="G39" s="13"/>
    </row>
    <row r="40" spans="1:7" ht="16.5" customHeight="1">
      <c r="A40" s="60" t="s">
        <v>143</v>
      </c>
      <c r="B40" s="61" t="s">
        <v>144</v>
      </c>
      <c r="C40" s="13">
        <v>926148.22</v>
      </c>
      <c r="D40" s="13">
        <v>926148.22</v>
      </c>
      <c r="E40" s="13">
        <v>926148.22</v>
      </c>
      <c r="F40" s="13"/>
      <c r="G40" s="13"/>
    </row>
    <row r="41" spans="1:7" ht="16.5" customHeight="1">
      <c r="A41" s="60" t="s">
        <v>145</v>
      </c>
      <c r="B41" s="61" t="s">
        <v>146</v>
      </c>
      <c r="C41" s="13">
        <v>926148.22</v>
      </c>
      <c r="D41" s="13">
        <v>926148.22</v>
      </c>
      <c r="E41" s="13">
        <v>926148.22</v>
      </c>
      <c r="F41" s="13"/>
      <c r="G41" s="13"/>
    </row>
    <row r="42" spans="1:7" ht="16.5" customHeight="1">
      <c r="A42" s="60" t="s">
        <v>147</v>
      </c>
      <c r="B42" s="61" t="s">
        <v>148</v>
      </c>
      <c r="C42" s="13">
        <v>911988.22</v>
      </c>
      <c r="D42" s="13">
        <v>911988.22</v>
      </c>
      <c r="E42" s="13">
        <v>911988.22</v>
      </c>
      <c r="F42" s="13"/>
      <c r="G42" s="13"/>
    </row>
    <row r="43" spans="1:7" ht="16.5" customHeight="1">
      <c r="A43" s="251" t="s">
        <v>149</v>
      </c>
      <c r="B43" s="252" t="s">
        <v>150</v>
      </c>
      <c r="C43" s="202">
        <v>14160</v>
      </c>
      <c r="D43" s="13">
        <v>14160</v>
      </c>
      <c r="E43" s="13">
        <v>14160</v>
      </c>
      <c r="F43" s="13"/>
      <c r="G43" s="13"/>
    </row>
    <row r="44" spans="1:7" s="194" customFormat="1" ht="16.5" customHeight="1">
      <c r="A44" s="253">
        <v>230</v>
      </c>
      <c r="B44" s="254" t="s">
        <v>1878</v>
      </c>
      <c r="C44" s="203">
        <f>C45</f>
        <v>857845.63</v>
      </c>
      <c r="D44" s="199"/>
      <c r="E44" s="199"/>
      <c r="F44" s="199"/>
      <c r="G44" s="199">
        <f>G45</f>
        <v>857845.63</v>
      </c>
    </row>
    <row r="45" spans="1:7" s="194" customFormat="1" ht="16.5" customHeight="1">
      <c r="A45" s="253">
        <v>23002</v>
      </c>
      <c r="B45" s="254" t="s">
        <v>1876</v>
      </c>
      <c r="C45" s="203">
        <f t="shared" ref="C45:C46" si="1">SUM(D45,G45)</f>
        <v>857845.63</v>
      </c>
      <c r="D45" s="199"/>
      <c r="E45" s="199"/>
      <c r="F45" s="199"/>
      <c r="G45" s="199">
        <f>SUM(G46)</f>
        <v>857845.63</v>
      </c>
    </row>
    <row r="46" spans="1:7" s="194" customFormat="1" ht="21.6">
      <c r="A46" s="253">
        <v>2300252</v>
      </c>
      <c r="B46" s="254" t="s">
        <v>1877</v>
      </c>
      <c r="C46" s="203">
        <f t="shared" si="1"/>
        <v>857845.63</v>
      </c>
      <c r="D46" s="199"/>
      <c r="E46" s="199"/>
      <c r="F46" s="199"/>
      <c r="G46" s="199">
        <v>857845.63</v>
      </c>
    </row>
    <row r="47" spans="1:7" ht="16.5" customHeight="1">
      <c r="A47" s="311" t="s">
        <v>64</v>
      </c>
      <c r="B47" s="312"/>
      <c r="C47" s="13">
        <f>SUM(C6,C9,C15,C19,C24,C40,C44)</f>
        <v>78487512.849999994</v>
      </c>
      <c r="D47" s="13">
        <v>17248817.219999999</v>
      </c>
      <c r="E47" s="13">
        <f>SUM(E6,E9,E15,E19,E24,E40,E44)</f>
        <v>14224891.220000001</v>
      </c>
      <c r="F47" s="13">
        <f t="shared" ref="F47:G47" si="2">SUM(F6,F9,F15,F19,F24,F40,F44)</f>
        <v>3023926</v>
      </c>
      <c r="G47" s="13">
        <f t="shared" si="2"/>
        <v>61238695.630000003</v>
      </c>
    </row>
  </sheetData>
  <mergeCells count="7">
    <mergeCell ref="A2:G2"/>
    <mergeCell ref="A4:B4"/>
    <mergeCell ref="A47:B47"/>
    <mergeCell ref="C4:C5"/>
    <mergeCell ref="D4:F4"/>
    <mergeCell ref="G4:G5"/>
    <mergeCell ref="A3:B3"/>
  </mergeCells>
  <phoneticPr fontId="261" type="noConversion"/>
  <printOptions headings="1" gridLines="1"/>
  <pageMargins left="0" right="0" top="0" bottom="0" header="0" footer="0"/>
  <pageSetup paperSize="0" blackAndWhite="1" useFirstPageNumber="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H7"/>
  <sheetViews>
    <sheetView workbookViewId="0">
      <selection activeCell="A2" sqref="A2:H2"/>
    </sheetView>
  </sheetViews>
  <sheetFormatPr defaultColWidth="10.44140625" defaultRowHeight="14.25" customHeight="1"/>
  <cols>
    <col min="1" max="1" width="32.109375" style="62" customWidth="1"/>
    <col min="2" max="2" width="32.109375" style="35" customWidth="1"/>
    <col min="3" max="6" width="28.109375" style="62" customWidth="1"/>
    <col min="7" max="7" width="28.109375" style="35" customWidth="1"/>
    <col min="8" max="8" width="28.109375" style="62" customWidth="1"/>
    <col min="9" max="9" width="10.44140625" style="1" customWidth="1"/>
    <col min="10" max="16384" width="10.44140625" style="1"/>
  </cols>
  <sheetData>
    <row r="1" spans="1:8" ht="14.25" customHeight="1">
      <c r="A1" s="289"/>
      <c r="B1" s="317"/>
      <c r="C1" s="283"/>
      <c r="D1" s="283"/>
      <c r="E1" s="283"/>
      <c r="F1" s="283"/>
      <c r="G1" s="317"/>
      <c r="H1" s="283"/>
    </row>
    <row r="2" spans="1:8" ht="41.25" customHeight="1">
      <c r="A2" s="282" t="s">
        <v>201</v>
      </c>
      <c r="B2" s="317"/>
      <c r="C2" s="283"/>
      <c r="D2" s="283"/>
      <c r="E2" s="283"/>
      <c r="F2" s="283"/>
      <c r="G2" s="317"/>
      <c r="H2" s="283"/>
    </row>
    <row r="3" spans="1:8" ht="14.25" customHeight="1">
      <c r="A3" s="291" t="s">
        <v>1</v>
      </c>
      <c r="B3" s="317"/>
      <c r="C3" s="283"/>
      <c r="D3" s="36"/>
      <c r="E3" s="301" t="s">
        <v>2</v>
      </c>
      <c r="F3" s="283"/>
      <c r="G3" s="317"/>
      <c r="H3" s="283"/>
    </row>
    <row r="4" spans="1:8" ht="27" customHeight="1">
      <c r="A4" s="318" t="s">
        <v>202</v>
      </c>
      <c r="B4" s="326" t="s">
        <v>203</v>
      </c>
      <c r="C4" s="320" t="s">
        <v>64</v>
      </c>
      <c r="D4" s="320" t="s">
        <v>204</v>
      </c>
      <c r="E4" s="323" t="s">
        <v>205</v>
      </c>
      <c r="F4" s="324"/>
      <c r="G4" s="310"/>
      <c r="H4" s="320" t="s">
        <v>206</v>
      </c>
    </row>
    <row r="5" spans="1:8" ht="28.5" customHeight="1">
      <c r="A5" s="319" t="s">
        <v>64</v>
      </c>
      <c r="B5" s="327"/>
      <c r="C5" s="321"/>
      <c r="D5" s="322"/>
      <c r="E5" s="63" t="s">
        <v>67</v>
      </c>
      <c r="F5" s="63" t="s">
        <v>207</v>
      </c>
      <c r="G5" s="64" t="s">
        <v>208</v>
      </c>
      <c r="H5" s="325"/>
    </row>
    <row r="6" spans="1:8" ht="18" customHeight="1">
      <c r="A6" s="65" t="s">
        <v>64</v>
      </c>
      <c r="B6" s="66"/>
      <c r="C6" s="13">
        <v>137100</v>
      </c>
      <c r="D6" s="13"/>
      <c r="E6" s="67">
        <v>127100</v>
      </c>
      <c r="F6" s="67"/>
      <c r="G6" s="67">
        <v>127100</v>
      </c>
      <c r="H6" s="67">
        <v>10000</v>
      </c>
    </row>
    <row r="7" spans="1:8" ht="14.25" customHeight="1">
      <c r="A7" s="68" t="s">
        <v>209</v>
      </c>
      <c r="B7" s="69" t="s">
        <v>209</v>
      </c>
      <c r="C7" s="15">
        <v>137100</v>
      </c>
      <c r="D7" s="15"/>
      <c r="E7" s="67">
        <v>127100</v>
      </c>
      <c r="F7" s="67"/>
      <c r="G7" s="67">
        <v>127100</v>
      </c>
      <c r="H7" s="67">
        <v>10000</v>
      </c>
    </row>
  </sheetData>
  <mergeCells count="10">
    <mergeCell ref="A1:H1"/>
    <mergeCell ref="A2:H2"/>
    <mergeCell ref="A3:C3"/>
    <mergeCell ref="E3:H3"/>
    <mergeCell ref="A4:A5"/>
    <mergeCell ref="C4:C5"/>
    <mergeCell ref="D4:D5"/>
    <mergeCell ref="E4:G4"/>
    <mergeCell ref="H4:H5"/>
    <mergeCell ref="B4:B5"/>
  </mergeCells>
  <phoneticPr fontId="261" type="noConversion"/>
  <pageMargins left="0.69791666666666663" right="0.69791666666666663" top="0.75" bottom="0.75" header="0.29166666666666669" footer="0.29166666666666669"/>
  <pageSetup paperSize="9" orientation="portrait" useFirstPageNumber="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V76"/>
  <sheetViews>
    <sheetView showGridLines="0" topLeftCell="A46" zoomScale="90" workbookViewId="0">
      <selection activeCell="M6" sqref="A6:XFD6"/>
    </sheetView>
  </sheetViews>
  <sheetFormatPr defaultColWidth="8.5546875" defaultRowHeight="12.75" customHeight="1"/>
  <cols>
    <col min="1" max="2" width="28.88671875" style="35" customWidth="1"/>
    <col min="3" max="3" width="25.6640625" style="35" customWidth="1"/>
    <col min="4" max="4" width="22.6640625" style="35" bestFit="1" customWidth="1"/>
    <col min="5" max="5" width="14.44140625" style="35" customWidth="1"/>
    <col min="6" max="6" width="32.6640625" style="35" bestFit="1" customWidth="1"/>
    <col min="7" max="7" width="10.88671875" style="35" customWidth="1"/>
    <col min="8" max="8" width="28.6640625" style="35" bestFit="1" customWidth="1"/>
    <col min="9" max="9" width="11.6640625" style="35" customWidth="1"/>
    <col min="10" max="10" width="20.5546875" style="2" customWidth="1"/>
    <col min="11" max="11" width="25.44140625" style="2" customWidth="1"/>
    <col min="12" max="12" width="25.44140625" style="35" customWidth="1"/>
    <col min="13" max="18" width="25.44140625" style="2" customWidth="1"/>
    <col min="19" max="20" width="25.44140625" style="35" customWidth="1"/>
    <col min="21" max="22" width="25.44140625" style="2" customWidth="1"/>
    <col min="23" max="23" width="8.5546875" style="1" customWidth="1"/>
    <col min="24" max="16384" width="8.5546875" style="1"/>
  </cols>
  <sheetData>
    <row r="1" spans="1:22" ht="15" customHeight="1">
      <c r="A1" s="55"/>
      <c r="B1" s="55"/>
      <c r="C1" s="55"/>
      <c r="D1" s="55"/>
      <c r="E1" s="55"/>
      <c r="F1" s="55"/>
      <c r="G1" s="55"/>
      <c r="H1" s="55"/>
      <c r="I1" s="55"/>
      <c r="J1" s="301"/>
      <c r="K1" s="283"/>
      <c r="L1" s="290"/>
      <c r="M1" s="283"/>
      <c r="N1" s="283"/>
      <c r="O1" s="283"/>
      <c r="P1" s="283"/>
      <c r="Q1" s="283"/>
      <c r="R1" s="283"/>
      <c r="S1" s="290"/>
      <c r="T1" s="290"/>
      <c r="U1" s="283"/>
      <c r="V1" s="283"/>
    </row>
    <row r="2" spans="1:22" ht="41.25" customHeight="1">
      <c r="A2" s="334" t="s">
        <v>210</v>
      </c>
      <c r="B2" s="334"/>
      <c r="C2" s="334"/>
      <c r="D2" s="334"/>
      <c r="E2" s="334"/>
      <c r="F2" s="334"/>
      <c r="G2" s="334"/>
      <c r="H2" s="334"/>
      <c r="I2" s="334"/>
      <c r="J2" s="282" t="s">
        <v>211</v>
      </c>
      <c r="K2" s="283"/>
      <c r="L2" s="290"/>
      <c r="M2" s="283"/>
      <c r="N2" s="283"/>
      <c r="O2" s="283"/>
      <c r="P2" s="283"/>
      <c r="Q2" s="283"/>
      <c r="R2" s="283"/>
      <c r="S2" s="290"/>
      <c r="T2" s="290"/>
      <c r="U2" s="283"/>
      <c r="V2" s="283"/>
    </row>
    <row r="3" spans="1:22" ht="17.25" customHeight="1">
      <c r="A3" s="332" t="s">
        <v>1</v>
      </c>
      <c r="B3" s="333"/>
      <c r="C3" s="333"/>
      <c r="D3" s="70"/>
      <c r="E3" s="70"/>
      <c r="F3" s="70"/>
      <c r="G3" s="70"/>
      <c r="H3" s="71"/>
      <c r="I3" s="71"/>
      <c r="J3" s="72"/>
      <c r="K3" s="72"/>
      <c r="L3" s="55"/>
      <c r="M3" s="301" t="s">
        <v>2</v>
      </c>
      <c r="N3" s="328"/>
      <c r="O3" s="328"/>
      <c r="P3" s="328"/>
      <c r="Q3" s="328"/>
      <c r="R3" s="328"/>
      <c r="S3" s="329"/>
      <c r="T3" s="329"/>
      <c r="U3" s="328"/>
      <c r="V3" s="328"/>
    </row>
    <row r="4" spans="1:22" ht="17.25" customHeight="1">
      <c r="A4" s="335" t="s">
        <v>202</v>
      </c>
      <c r="B4" s="335" t="s">
        <v>203</v>
      </c>
      <c r="C4" s="335" t="s">
        <v>212</v>
      </c>
      <c r="D4" s="330" t="s">
        <v>213</v>
      </c>
      <c r="E4" s="294" t="s">
        <v>62</v>
      </c>
      <c r="F4" s="294" t="s">
        <v>63</v>
      </c>
      <c r="G4" s="294" t="s">
        <v>214</v>
      </c>
      <c r="H4" s="294" t="s">
        <v>215</v>
      </c>
      <c r="I4" s="294" t="s">
        <v>216</v>
      </c>
      <c r="J4" s="340" t="s">
        <v>217</v>
      </c>
      <c r="K4" s="292" t="s">
        <v>218</v>
      </c>
      <c r="L4" s="297"/>
      <c r="M4" s="341"/>
      <c r="N4" s="341"/>
      <c r="O4" s="341"/>
      <c r="P4" s="341"/>
      <c r="Q4" s="341"/>
      <c r="R4" s="341"/>
      <c r="S4" s="297"/>
      <c r="T4" s="297"/>
      <c r="U4" s="341"/>
      <c r="V4" s="342"/>
    </row>
    <row r="5" spans="1:22" ht="21.75" customHeight="1">
      <c r="A5" s="336" t="s">
        <v>202</v>
      </c>
      <c r="B5" s="336"/>
      <c r="C5" s="336" t="s">
        <v>212</v>
      </c>
      <c r="D5" s="338" t="s">
        <v>213</v>
      </c>
      <c r="E5" s="338" t="s">
        <v>62</v>
      </c>
      <c r="F5" s="338" t="s">
        <v>63</v>
      </c>
      <c r="G5" s="338"/>
      <c r="H5" s="338"/>
      <c r="I5" s="338"/>
      <c r="J5" s="338" t="s">
        <v>219</v>
      </c>
      <c r="K5" s="330" t="s">
        <v>64</v>
      </c>
      <c r="L5" s="330" t="s">
        <v>220</v>
      </c>
      <c r="M5" s="299" t="s">
        <v>221</v>
      </c>
      <c r="N5" s="297"/>
      <c r="O5" s="297"/>
      <c r="P5" s="298" t="s">
        <v>222</v>
      </c>
      <c r="Q5" s="343" t="s">
        <v>223</v>
      </c>
      <c r="R5" s="344"/>
      <c r="S5" s="344"/>
      <c r="T5" s="344"/>
      <c r="U5" s="345"/>
      <c r="V5" s="346" t="s">
        <v>224</v>
      </c>
    </row>
    <row r="6" spans="1:22" ht="23.25" customHeight="1">
      <c r="A6" s="337"/>
      <c r="B6" s="337"/>
      <c r="C6" s="337"/>
      <c r="D6" s="339"/>
      <c r="E6" s="339"/>
      <c r="F6" s="339"/>
      <c r="G6" s="339"/>
      <c r="H6" s="339"/>
      <c r="I6" s="339"/>
      <c r="J6" s="339"/>
      <c r="K6" s="331"/>
      <c r="L6" s="331"/>
      <c r="M6" s="73" t="s">
        <v>225</v>
      </c>
      <c r="N6" s="7" t="s">
        <v>226</v>
      </c>
      <c r="O6" s="7" t="s">
        <v>227</v>
      </c>
      <c r="P6" s="7" t="s">
        <v>228</v>
      </c>
      <c r="Q6" s="7" t="s">
        <v>67</v>
      </c>
      <c r="R6" s="7" t="s">
        <v>229</v>
      </c>
      <c r="S6" s="73" t="s">
        <v>230</v>
      </c>
      <c r="T6" s="7" t="s">
        <v>231</v>
      </c>
      <c r="U6" s="7" t="s">
        <v>232</v>
      </c>
      <c r="V6" s="347" t="s">
        <v>232</v>
      </c>
    </row>
    <row r="7" spans="1:22" ht="17.25" customHeight="1">
      <c r="A7" s="348" t="s">
        <v>64</v>
      </c>
      <c r="B7" s="349"/>
      <c r="C7" s="349"/>
      <c r="D7" s="349"/>
      <c r="E7" s="349"/>
      <c r="F7" s="349"/>
      <c r="G7" s="349"/>
      <c r="H7" s="349"/>
      <c r="I7" s="349"/>
      <c r="J7" s="350"/>
      <c r="K7" s="42">
        <v>17248817.219999999</v>
      </c>
      <c r="L7" s="74" t="s">
        <v>38</v>
      </c>
      <c r="M7" s="42">
        <v>17248817.219999999</v>
      </c>
      <c r="N7" s="42"/>
      <c r="O7" s="42"/>
      <c r="P7" s="42"/>
      <c r="Q7" s="42"/>
      <c r="R7" s="42"/>
      <c r="S7" s="42"/>
      <c r="T7" s="42"/>
      <c r="U7" s="42"/>
      <c r="V7" s="75"/>
    </row>
    <row r="8" spans="1:22" ht="17.25" customHeight="1">
      <c r="A8" s="76" t="s">
        <v>209</v>
      </c>
      <c r="B8" s="76" t="s">
        <v>209</v>
      </c>
      <c r="C8" s="76" t="s">
        <v>233</v>
      </c>
      <c r="D8" s="76" t="s">
        <v>234</v>
      </c>
      <c r="E8" s="76" t="s">
        <v>117</v>
      </c>
      <c r="F8" s="76" t="s">
        <v>235</v>
      </c>
      <c r="G8" s="76" t="s">
        <v>236</v>
      </c>
      <c r="H8" s="76" t="s">
        <v>237</v>
      </c>
      <c r="I8" s="76" t="s">
        <v>238</v>
      </c>
      <c r="J8" s="44" t="s">
        <v>239</v>
      </c>
      <c r="K8" s="42">
        <v>9828</v>
      </c>
      <c r="L8" s="74" t="s">
        <v>38</v>
      </c>
      <c r="M8" s="42">
        <v>9828</v>
      </c>
      <c r="N8" s="42"/>
      <c r="O8" s="42"/>
      <c r="P8" s="42"/>
      <c r="Q8" s="42"/>
      <c r="R8" s="42"/>
      <c r="S8" s="42"/>
      <c r="T8" s="42"/>
      <c r="U8" s="42"/>
      <c r="V8" s="75"/>
    </row>
    <row r="9" spans="1:22" ht="17.25" customHeight="1">
      <c r="A9" s="76" t="s">
        <v>209</v>
      </c>
      <c r="B9" s="76" t="s">
        <v>209</v>
      </c>
      <c r="C9" s="76" t="s">
        <v>233</v>
      </c>
      <c r="D9" s="76" t="s">
        <v>234</v>
      </c>
      <c r="E9" s="76" t="s">
        <v>137</v>
      </c>
      <c r="F9" s="76" t="s">
        <v>240</v>
      </c>
      <c r="G9" s="76" t="s">
        <v>236</v>
      </c>
      <c r="H9" s="76" t="s">
        <v>237</v>
      </c>
      <c r="I9" s="76" t="s">
        <v>238</v>
      </c>
      <c r="J9" s="44" t="s">
        <v>239</v>
      </c>
      <c r="K9" s="42">
        <v>49140</v>
      </c>
      <c r="L9" s="74" t="s">
        <v>38</v>
      </c>
      <c r="M9" s="42">
        <v>49140</v>
      </c>
      <c r="N9" s="42"/>
      <c r="O9" s="42"/>
      <c r="P9" s="42"/>
      <c r="Q9" s="42"/>
      <c r="R9" s="42"/>
      <c r="S9" s="42"/>
      <c r="T9" s="42"/>
      <c r="U9" s="42"/>
      <c r="V9" s="77"/>
    </row>
    <row r="10" spans="1:22" ht="17.25" customHeight="1">
      <c r="A10" s="76" t="s">
        <v>209</v>
      </c>
      <c r="B10" s="76" t="s">
        <v>209</v>
      </c>
      <c r="C10" s="76" t="s">
        <v>233</v>
      </c>
      <c r="D10" s="76" t="s">
        <v>234</v>
      </c>
      <c r="E10" s="76" t="s">
        <v>137</v>
      </c>
      <c r="F10" s="76" t="s">
        <v>240</v>
      </c>
      <c r="G10" s="76" t="s">
        <v>236</v>
      </c>
      <c r="H10" s="76" t="s">
        <v>237</v>
      </c>
      <c r="I10" s="76" t="s">
        <v>238</v>
      </c>
      <c r="J10" s="44" t="s">
        <v>239</v>
      </c>
      <c r="K10" s="42">
        <v>14742</v>
      </c>
      <c r="L10" s="74" t="s">
        <v>38</v>
      </c>
      <c r="M10" s="42">
        <v>14742</v>
      </c>
      <c r="N10" s="42"/>
      <c r="O10" s="42"/>
      <c r="P10" s="42"/>
      <c r="Q10" s="42"/>
      <c r="R10" s="42"/>
      <c r="S10" s="42"/>
      <c r="T10" s="42"/>
      <c r="U10" s="42"/>
      <c r="V10" s="77"/>
    </row>
    <row r="11" spans="1:22" ht="17.25" customHeight="1">
      <c r="A11" s="76" t="s">
        <v>209</v>
      </c>
      <c r="B11" s="76" t="s">
        <v>209</v>
      </c>
      <c r="C11" s="76" t="s">
        <v>233</v>
      </c>
      <c r="D11" s="76" t="s">
        <v>234</v>
      </c>
      <c r="E11" s="76" t="s">
        <v>117</v>
      </c>
      <c r="F11" s="76" t="s">
        <v>235</v>
      </c>
      <c r="G11" s="76" t="s">
        <v>236</v>
      </c>
      <c r="H11" s="76" t="s">
        <v>237</v>
      </c>
      <c r="I11" s="76" t="s">
        <v>238</v>
      </c>
      <c r="J11" s="44" t="s">
        <v>239</v>
      </c>
      <c r="K11" s="42">
        <v>11340</v>
      </c>
      <c r="L11" s="74" t="s">
        <v>38</v>
      </c>
      <c r="M11" s="42">
        <v>11340</v>
      </c>
      <c r="N11" s="42"/>
      <c r="O11" s="42"/>
      <c r="P11" s="42"/>
      <c r="Q11" s="42"/>
      <c r="R11" s="42"/>
      <c r="S11" s="42"/>
      <c r="T11" s="42"/>
      <c r="U11" s="42"/>
      <c r="V11" s="77"/>
    </row>
    <row r="12" spans="1:22" ht="17.25" customHeight="1">
      <c r="A12" s="76" t="s">
        <v>209</v>
      </c>
      <c r="B12" s="76" t="s">
        <v>209</v>
      </c>
      <c r="C12" s="76" t="s">
        <v>233</v>
      </c>
      <c r="D12" s="76" t="s">
        <v>234</v>
      </c>
      <c r="E12" s="76" t="s">
        <v>101</v>
      </c>
      <c r="F12" s="76" t="s">
        <v>241</v>
      </c>
      <c r="G12" s="76" t="s">
        <v>242</v>
      </c>
      <c r="H12" s="76" t="s">
        <v>234</v>
      </c>
      <c r="I12" s="76" t="s">
        <v>238</v>
      </c>
      <c r="J12" s="44" t="s">
        <v>239</v>
      </c>
      <c r="K12" s="42">
        <v>432000</v>
      </c>
      <c r="L12" s="74" t="s">
        <v>38</v>
      </c>
      <c r="M12" s="42">
        <v>432000</v>
      </c>
      <c r="N12" s="42"/>
      <c r="O12" s="42"/>
      <c r="P12" s="42"/>
      <c r="Q12" s="42"/>
      <c r="R12" s="42"/>
      <c r="S12" s="42"/>
      <c r="T12" s="42"/>
      <c r="U12" s="42"/>
      <c r="V12" s="77"/>
    </row>
    <row r="13" spans="1:22" ht="17.25" customHeight="1">
      <c r="A13" s="76" t="s">
        <v>209</v>
      </c>
      <c r="B13" s="76" t="s">
        <v>209</v>
      </c>
      <c r="C13" s="76" t="s">
        <v>233</v>
      </c>
      <c r="D13" s="76" t="s">
        <v>243</v>
      </c>
      <c r="E13" s="76" t="s">
        <v>81</v>
      </c>
      <c r="F13" s="76" t="s">
        <v>244</v>
      </c>
      <c r="G13" s="76" t="s">
        <v>242</v>
      </c>
      <c r="H13" s="76" t="s">
        <v>234</v>
      </c>
      <c r="I13" s="76" t="s">
        <v>238</v>
      </c>
      <c r="J13" s="44" t="s">
        <v>239</v>
      </c>
      <c r="K13" s="42">
        <v>79200</v>
      </c>
      <c r="L13" s="74" t="s">
        <v>38</v>
      </c>
      <c r="M13" s="42">
        <v>79200</v>
      </c>
      <c r="N13" s="42"/>
      <c r="O13" s="42"/>
      <c r="P13" s="42"/>
      <c r="Q13" s="42"/>
      <c r="R13" s="42"/>
      <c r="S13" s="42"/>
      <c r="T13" s="42"/>
      <c r="U13" s="42"/>
      <c r="V13" s="77"/>
    </row>
    <row r="14" spans="1:22" ht="17.25" customHeight="1">
      <c r="A14" s="76" t="s">
        <v>209</v>
      </c>
      <c r="B14" s="76" t="s">
        <v>209</v>
      </c>
      <c r="C14" s="76" t="s">
        <v>233</v>
      </c>
      <c r="D14" s="76" t="s">
        <v>245</v>
      </c>
      <c r="E14" s="76" t="s">
        <v>81</v>
      </c>
      <c r="F14" s="76" t="s">
        <v>244</v>
      </c>
      <c r="G14" s="76" t="s">
        <v>242</v>
      </c>
      <c r="H14" s="76" t="s">
        <v>234</v>
      </c>
      <c r="I14" s="76" t="s">
        <v>238</v>
      </c>
      <c r="J14" s="44" t="s">
        <v>239</v>
      </c>
      <c r="K14" s="42">
        <v>478800</v>
      </c>
      <c r="L14" s="74" t="s">
        <v>38</v>
      </c>
      <c r="M14" s="42">
        <v>478800</v>
      </c>
      <c r="N14" s="42"/>
      <c r="O14" s="42"/>
      <c r="P14" s="42"/>
      <c r="Q14" s="42"/>
      <c r="R14" s="42"/>
      <c r="S14" s="42"/>
      <c r="T14" s="42"/>
      <c r="U14" s="42"/>
      <c r="V14" s="77"/>
    </row>
    <row r="15" spans="1:22" ht="17.25" customHeight="1">
      <c r="A15" s="76" t="s">
        <v>209</v>
      </c>
      <c r="B15" s="76" t="s">
        <v>209</v>
      </c>
      <c r="C15" s="76" t="s">
        <v>233</v>
      </c>
      <c r="D15" s="76" t="s">
        <v>246</v>
      </c>
      <c r="E15" s="76" t="s">
        <v>83</v>
      </c>
      <c r="F15" s="76" t="s">
        <v>247</v>
      </c>
      <c r="G15" s="76" t="s">
        <v>242</v>
      </c>
      <c r="H15" s="76" t="s">
        <v>234</v>
      </c>
      <c r="I15" s="76" t="s">
        <v>238</v>
      </c>
      <c r="J15" s="44" t="s">
        <v>239</v>
      </c>
      <c r="K15" s="42">
        <v>897600</v>
      </c>
      <c r="L15" s="74" t="s">
        <v>38</v>
      </c>
      <c r="M15" s="42">
        <v>897600</v>
      </c>
      <c r="N15" s="42"/>
      <c r="O15" s="42"/>
      <c r="P15" s="42"/>
      <c r="Q15" s="42"/>
      <c r="R15" s="42"/>
      <c r="S15" s="42"/>
      <c r="T15" s="42"/>
      <c r="U15" s="42"/>
      <c r="V15" s="77"/>
    </row>
    <row r="16" spans="1:22" ht="17.25" customHeight="1">
      <c r="A16" s="76" t="s">
        <v>209</v>
      </c>
      <c r="B16" s="76" t="s">
        <v>209</v>
      </c>
      <c r="C16" s="76" t="s">
        <v>248</v>
      </c>
      <c r="D16" s="76" t="s">
        <v>249</v>
      </c>
      <c r="E16" s="76" t="s">
        <v>117</v>
      </c>
      <c r="F16" s="76" t="s">
        <v>235</v>
      </c>
      <c r="G16" s="76" t="s">
        <v>250</v>
      </c>
      <c r="H16" s="76" t="s">
        <v>248</v>
      </c>
      <c r="I16" s="76" t="s">
        <v>251</v>
      </c>
      <c r="J16" s="44" t="s">
        <v>252</v>
      </c>
      <c r="K16" s="42">
        <v>39088.800000000003</v>
      </c>
      <c r="L16" s="74" t="s">
        <v>38</v>
      </c>
      <c r="M16" s="42">
        <v>39088.800000000003</v>
      </c>
      <c r="N16" s="42"/>
      <c r="O16" s="42"/>
      <c r="P16" s="42"/>
      <c r="Q16" s="42"/>
      <c r="R16" s="42"/>
      <c r="S16" s="42"/>
      <c r="T16" s="42"/>
      <c r="U16" s="42"/>
      <c r="V16" s="77"/>
    </row>
    <row r="17" spans="1:22" ht="17.25" customHeight="1">
      <c r="A17" s="76" t="s">
        <v>209</v>
      </c>
      <c r="B17" s="76" t="s">
        <v>209</v>
      </c>
      <c r="C17" s="76" t="s">
        <v>248</v>
      </c>
      <c r="D17" s="76" t="s">
        <v>253</v>
      </c>
      <c r="E17" s="76" t="s">
        <v>137</v>
      </c>
      <c r="F17" s="76" t="s">
        <v>240</v>
      </c>
      <c r="G17" s="76" t="s">
        <v>250</v>
      </c>
      <c r="H17" s="76" t="s">
        <v>248</v>
      </c>
      <c r="I17" s="76" t="s">
        <v>254</v>
      </c>
      <c r="J17" s="44" t="s">
        <v>255</v>
      </c>
      <c r="K17" s="42">
        <v>74257.2</v>
      </c>
      <c r="L17" s="74" t="s">
        <v>38</v>
      </c>
      <c r="M17" s="42">
        <v>74257.2</v>
      </c>
      <c r="N17" s="42"/>
      <c r="O17" s="42"/>
      <c r="P17" s="42"/>
      <c r="Q17" s="42"/>
      <c r="R17" s="42"/>
      <c r="S17" s="42"/>
      <c r="T17" s="42"/>
      <c r="U17" s="42"/>
      <c r="V17" s="77"/>
    </row>
    <row r="18" spans="1:22" ht="17.25" customHeight="1">
      <c r="A18" s="76" t="s">
        <v>209</v>
      </c>
      <c r="B18" s="76" t="s">
        <v>209</v>
      </c>
      <c r="C18" s="76" t="s">
        <v>256</v>
      </c>
      <c r="D18" s="76" t="s">
        <v>256</v>
      </c>
      <c r="E18" s="76" t="s">
        <v>117</v>
      </c>
      <c r="F18" s="76" t="s">
        <v>235</v>
      </c>
      <c r="G18" s="76" t="s">
        <v>257</v>
      </c>
      <c r="H18" s="76" t="s">
        <v>258</v>
      </c>
      <c r="I18" s="76" t="s">
        <v>251</v>
      </c>
      <c r="J18" s="44" t="s">
        <v>252</v>
      </c>
      <c r="K18" s="42">
        <v>166800</v>
      </c>
      <c r="L18" s="74" t="s">
        <v>38</v>
      </c>
      <c r="M18" s="42">
        <v>166800</v>
      </c>
      <c r="N18" s="42"/>
      <c r="O18" s="42"/>
      <c r="P18" s="42"/>
      <c r="Q18" s="42"/>
      <c r="R18" s="42"/>
      <c r="S18" s="42"/>
      <c r="T18" s="42"/>
      <c r="U18" s="42"/>
      <c r="V18" s="77"/>
    </row>
    <row r="19" spans="1:22" ht="17.25" customHeight="1">
      <c r="A19" s="76" t="s">
        <v>209</v>
      </c>
      <c r="B19" s="76" t="s">
        <v>209</v>
      </c>
      <c r="C19" s="76" t="s">
        <v>206</v>
      </c>
      <c r="D19" s="76" t="s">
        <v>259</v>
      </c>
      <c r="E19" s="76" t="s">
        <v>117</v>
      </c>
      <c r="F19" s="76" t="s">
        <v>235</v>
      </c>
      <c r="G19" s="76" t="s">
        <v>260</v>
      </c>
      <c r="H19" s="76" t="s">
        <v>206</v>
      </c>
      <c r="I19" s="76" t="s">
        <v>261</v>
      </c>
      <c r="J19" s="44" t="s">
        <v>206</v>
      </c>
      <c r="K19" s="42">
        <v>3500</v>
      </c>
      <c r="L19" s="74" t="s">
        <v>38</v>
      </c>
      <c r="M19" s="42">
        <v>3500</v>
      </c>
      <c r="N19" s="42"/>
      <c r="O19" s="42"/>
      <c r="P19" s="42"/>
      <c r="Q19" s="42"/>
      <c r="R19" s="42"/>
      <c r="S19" s="42"/>
      <c r="T19" s="42"/>
      <c r="U19" s="42"/>
      <c r="V19" s="77"/>
    </row>
    <row r="20" spans="1:22" ht="17.25" customHeight="1">
      <c r="A20" s="76" t="s">
        <v>209</v>
      </c>
      <c r="B20" s="76" t="s">
        <v>209</v>
      </c>
      <c r="C20" s="76" t="s">
        <v>206</v>
      </c>
      <c r="D20" s="76" t="s">
        <v>262</v>
      </c>
      <c r="E20" s="76" t="s">
        <v>137</v>
      </c>
      <c r="F20" s="76" t="s">
        <v>240</v>
      </c>
      <c r="G20" s="76" t="s">
        <v>260</v>
      </c>
      <c r="H20" s="76" t="s">
        <v>206</v>
      </c>
      <c r="I20" s="76" t="s">
        <v>254</v>
      </c>
      <c r="J20" s="44" t="s">
        <v>255</v>
      </c>
      <c r="K20" s="42">
        <v>6500</v>
      </c>
      <c r="L20" s="74" t="s">
        <v>38</v>
      </c>
      <c r="M20" s="42">
        <v>6500</v>
      </c>
      <c r="N20" s="42"/>
      <c r="O20" s="42"/>
      <c r="P20" s="42"/>
      <c r="Q20" s="42"/>
      <c r="R20" s="42"/>
      <c r="S20" s="42"/>
      <c r="T20" s="42"/>
      <c r="U20" s="42"/>
      <c r="V20" s="77"/>
    </row>
    <row r="21" spans="1:22" ht="17.25" customHeight="1">
      <c r="A21" s="76" t="s">
        <v>209</v>
      </c>
      <c r="B21" s="76" t="s">
        <v>209</v>
      </c>
      <c r="C21" s="76" t="s">
        <v>263</v>
      </c>
      <c r="D21" s="76" t="s">
        <v>264</v>
      </c>
      <c r="E21" s="76" t="s">
        <v>137</v>
      </c>
      <c r="F21" s="76" t="s">
        <v>240</v>
      </c>
      <c r="G21" s="76" t="s">
        <v>265</v>
      </c>
      <c r="H21" s="76" t="s">
        <v>263</v>
      </c>
      <c r="I21" s="76" t="s">
        <v>266</v>
      </c>
      <c r="J21" s="44" t="s">
        <v>263</v>
      </c>
      <c r="K21" s="42">
        <v>127100</v>
      </c>
      <c r="L21" s="74" t="s">
        <v>38</v>
      </c>
      <c r="M21" s="42">
        <v>127100</v>
      </c>
      <c r="N21" s="42"/>
      <c r="O21" s="42"/>
      <c r="P21" s="42"/>
      <c r="Q21" s="42"/>
      <c r="R21" s="42"/>
      <c r="S21" s="42"/>
      <c r="T21" s="42"/>
      <c r="U21" s="42"/>
      <c r="V21" s="77"/>
    </row>
    <row r="22" spans="1:22" ht="17.25" customHeight="1">
      <c r="A22" s="76" t="s">
        <v>209</v>
      </c>
      <c r="B22" s="76" t="s">
        <v>209</v>
      </c>
      <c r="C22" s="76" t="s">
        <v>267</v>
      </c>
      <c r="D22" s="76" t="s">
        <v>267</v>
      </c>
      <c r="E22" s="76" t="s">
        <v>149</v>
      </c>
      <c r="F22" s="76" t="s">
        <v>267</v>
      </c>
      <c r="G22" s="76" t="s">
        <v>268</v>
      </c>
      <c r="H22" s="76" t="s">
        <v>269</v>
      </c>
      <c r="I22" s="76" t="s">
        <v>270</v>
      </c>
      <c r="J22" s="44" t="s">
        <v>271</v>
      </c>
      <c r="K22" s="42">
        <v>8400</v>
      </c>
      <c r="L22" s="74" t="s">
        <v>38</v>
      </c>
      <c r="M22" s="42">
        <v>8400</v>
      </c>
      <c r="N22" s="42"/>
      <c r="O22" s="42"/>
      <c r="P22" s="42"/>
      <c r="Q22" s="42"/>
      <c r="R22" s="42"/>
      <c r="S22" s="42"/>
      <c r="T22" s="42"/>
      <c r="U22" s="42"/>
      <c r="V22" s="77"/>
    </row>
    <row r="23" spans="1:22" ht="17.25" customHeight="1">
      <c r="A23" s="76" t="s">
        <v>209</v>
      </c>
      <c r="B23" s="76" t="s">
        <v>209</v>
      </c>
      <c r="C23" s="76" t="s">
        <v>267</v>
      </c>
      <c r="D23" s="76" t="s">
        <v>267</v>
      </c>
      <c r="E23" s="76" t="s">
        <v>149</v>
      </c>
      <c r="F23" s="76" t="s">
        <v>267</v>
      </c>
      <c r="G23" s="76" t="s">
        <v>268</v>
      </c>
      <c r="H23" s="76" t="s">
        <v>269</v>
      </c>
      <c r="I23" s="76" t="s">
        <v>270</v>
      </c>
      <c r="J23" s="44" t="s">
        <v>271</v>
      </c>
      <c r="K23" s="42">
        <v>5760</v>
      </c>
      <c r="L23" s="74" t="s">
        <v>38</v>
      </c>
      <c r="M23" s="42">
        <v>5760</v>
      </c>
      <c r="N23" s="42"/>
      <c r="O23" s="42"/>
      <c r="P23" s="42"/>
      <c r="Q23" s="42"/>
      <c r="R23" s="42"/>
      <c r="S23" s="42"/>
      <c r="T23" s="42"/>
      <c r="U23" s="42"/>
      <c r="V23" s="77"/>
    </row>
    <row r="24" spans="1:22" ht="17.25" customHeight="1">
      <c r="A24" s="76" t="s">
        <v>209</v>
      </c>
      <c r="B24" s="76" t="s">
        <v>209</v>
      </c>
      <c r="C24" s="76" t="s">
        <v>272</v>
      </c>
      <c r="D24" s="76" t="s">
        <v>273</v>
      </c>
      <c r="E24" s="76" t="s">
        <v>117</v>
      </c>
      <c r="F24" s="76" t="s">
        <v>235</v>
      </c>
      <c r="G24" s="76" t="s">
        <v>274</v>
      </c>
      <c r="H24" s="76" t="s">
        <v>275</v>
      </c>
      <c r="I24" s="76" t="s">
        <v>270</v>
      </c>
      <c r="J24" s="44" t="s">
        <v>271</v>
      </c>
      <c r="K24" s="42">
        <v>776856</v>
      </c>
      <c r="L24" s="74" t="s">
        <v>38</v>
      </c>
      <c r="M24" s="42">
        <v>776856</v>
      </c>
      <c r="N24" s="42"/>
      <c r="O24" s="42"/>
      <c r="P24" s="42"/>
      <c r="Q24" s="42"/>
      <c r="R24" s="42"/>
      <c r="S24" s="42"/>
      <c r="T24" s="42"/>
      <c r="U24" s="42"/>
      <c r="V24" s="77"/>
    </row>
    <row r="25" spans="1:22" ht="17.25" customHeight="1">
      <c r="A25" s="76" t="s">
        <v>209</v>
      </c>
      <c r="B25" s="76" t="s">
        <v>209</v>
      </c>
      <c r="C25" s="76" t="s">
        <v>272</v>
      </c>
      <c r="D25" s="76" t="s">
        <v>276</v>
      </c>
      <c r="E25" s="76" t="s">
        <v>117</v>
      </c>
      <c r="F25" s="76" t="s">
        <v>235</v>
      </c>
      <c r="G25" s="76" t="s">
        <v>268</v>
      </c>
      <c r="H25" s="76" t="s">
        <v>269</v>
      </c>
      <c r="I25" s="76" t="s">
        <v>270</v>
      </c>
      <c r="J25" s="44" t="s">
        <v>271</v>
      </c>
      <c r="K25" s="42">
        <v>1177584</v>
      </c>
      <c r="L25" s="74" t="s">
        <v>38</v>
      </c>
      <c r="M25" s="42">
        <v>1177584</v>
      </c>
      <c r="N25" s="42"/>
      <c r="O25" s="42"/>
      <c r="P25" s="42"/>
      <c r="Q25" s="42"/>
      <c r="R25" s="42"/>
      <c r="S25" s="42"/>
      <c r="T25" s="42"/>
      <c r="U25" s="42"/>
      <c r="V25" s="77"/>
    </row>
    <row r="26" spans="1:22" ht="17.25" customHeight="1">
      <c r="A26" s="76" t="s">
        <v>209</v>
      </c>
      <c r="B26" s="76" t="s">
        <v>209</v>
      </c>
      <c r="C26" s="76" t="s">
        <v>272</v>
      </c>
      <c r="D26" s="76" t="s">
        <v>277</v>
      </c>
      <c r="E26" s="76" t="s">
        <v>117</v>
      </c>
      <c r="F26" s="76" t="s">
        <v>235</v>
      </c>
      <c r="G26" s="76" t="s">
        <v>278</v>
      </c>
      <c r="H26" s="76" t="s">
        <v>279</v>
      </c>
      <c r="I26" s="76" t="s">
        <v>270</v>
      </c>
      <c r="J26" s="44" t="s">
        <v>271</v>
      </c>
      <c r="K26" s="42">
        <v>57000</v>
      </c>
      <c r="L26" s="74" t="s">
        <v>38</v>
      </c>
      <c r="M26" s="42">
        <v>57000</v>
      </c>
      <c r="N26" s="42"/>
      <c r="O26" s="42"/>
      <c r="P26" s="42"/>
      <c r="Q26" s="42"/>
      <c r="R26" s="42"/>
      <c r="S26" s="42"/>
      <c r="T26" s="42"/>
      <c r="U26" s="42"/>
      <c r="V26" s="77"/>
    </row>
    <row r="27" spans="1:22" ht="17.25" customHeight="1">
      <c r="A27" s="76" t="s">
        <v>209</v>
      </c>
      <c r="B27" s="76" t="s">
        <v>209</v>
      </c>
      <c r="C27" s="76" t="s">
        <v>272</v>
      </c>
      <c r="D27" s="76" t="s">
        <v>280</v>
      </c>
      <c r="E27" s="76" t="s">
        <v>117</v>
      </c>
      <c r="F27" s="76" t="s">
        <v>235</v>
      </c>
      <c r="G27" s="76" t="s">
        <v>278</v>
      </c>
      <c r="H27" s="76" t="s">
        <v>279</v>
      </c>
      <c r="I27" s="76" t="s">
        <v>270</v>
      </c>
      <c r="J27" s="44" t="s">
        <v>271</v>
      </c>
      <c r="K27" s="42">
        <v>950000</v>
      </c>
      <c r="L27" s="74" t="s">
        <v>38</v>
      </c>
      <c r="M27" s="42">
        <v>950000</v>
      </c>
      <c r="N27" s="42"/>
      <c r="O27" s="42"/>
      <c r="P27" s="42"/>
      <c r="Q27" s="42"/>
      <c r="R27" s="42"/>
      <c r="S27" s="42"/>
      <c r="T27" s="42"/>
      <c r="U27" s="42"/>
      <c r="V27" s="77"/>
    </row>
    <row r="28" spans="1:22" ht="17.25" customHeight="1">
      <c r="A28" s="76" t="s">
        <v>209</v>
      </c>
      <c r="B28" s="76" t="s">
        <v>209</v>
      </c>
      <c r="C28" s="76" t="s">
        <v>281</v>
      </c>
      <c r="D28" s="76" t="s">
        <v>281</v>
      </c>
      <c r="E28" s="76" t="s">
        <v>141</v>
      </c>
      <c r="F28" s="76" t="s">
        <v>282</v>
      </c>
      <c r="G28" s="76" t="s">
        <v>283</v>
      </c>
      <c r="H28" s="76" t="s">
        <v>284</v>
      </c>
      <c r="I28" s="76" t="s">
        <v>285</v>
      </c>
      <c r="J28" s="44" t="s">
        <v>286</v>
      </c>
      <c r="K28" s="42">
        <v>1104000</v>
      </c>
      <c r="L28" s="74" t="s">
        <v>38</v>
      </c>
      <c r="M28" s="42">
        <v>1104000</v>
      </c>
      <c r="N28" s="42"/>
      <c r="O28" s="42"/>
      <c r="P28" s="42"/>
      <c r="Q28" s="42"/>
      <c r="R28" s="42"/>
      <c r="S28" s="42"/>
      <c r="T28" s="42"/>
      <c r="U28" s="42"/>
      <c r="V28" s="77"/>
    </row>
    <row r="29" spans="1:22" ht="17.25" customHeight="1">
      <c r="A29" s="76" t="s">
        <v>209</v>
      </c>
      <c r="B29" s="76" t="s">
        <v>209</v>
      </c>
      <c r="C29" s="76" t="s">
        <v>281</v>
      </c>
      <c r="D29" s="76" t="s">
        <v>281</v>
      </c>
      <c r="E29" s="76" t="s">
        <v>131</v>
      </c>
      <c r="F29" s="76" t="s">
        <v>287</v>
      </c>
      <c r="G29" s="76" t="s">
        <v>283</v>
      </c>
      <c r="H29" s="76" t="s">
        <v>284</v>
      </c>
      <c r="I29" s="76" t="s">
        <v>285</v>
      </c>
      <c r="J29" s="44" t="s">
        <v>286</v>
      </c>
      <c r="K29" s="42">
        <v>883200</v>
      </c>
      <c r="L29" s="74" t="s">
        <v>38</v>
      </c>
      <c r="M29" s="42">
        <v>883200</v>
      </c>
      <c r="N29" s="42"/>
      <c r="O29" s="42"/>
      <c r="P29" s="42"/>
      <c r="Q29" s="42"/>
      <c r="R29" s="42"/>
      <c r="S29" s="42"/>
      <c r="T29" s="42"/>
      <c r="U29" s="42"/>
      <c r="V29" s="77"/>
    </row>
    <row r="30" spans="1:22" ht="17.25" customHeight="1">
      <c r="A30" s="76" t="s">
        <v>209</v>
      </c>
      <c r="B30" s="76" t="s">
        <v>209</v>
      </c>
      <c r="C30" s="76" t="s">
        <v>288</v>
      </c>
      <c r="D30" s="76" t="s">
        <v>289</v>
      </c>
      <c r="E30" s="76" t="s">
        <v>117</v>
      </c>
      <c r="F30" s="76" t="s">
        <v>235</v>
      </c>
      <c r="G30" s="76" t="s">
        <v>290</v>
      </c>
      <c r="H30" s="76" t="s">
        <v>291</v>
      </c>
      <c r="I30" s="76" t="s">
        <v>292</v>
      </c>
      <c r="J30" s="44" t="s">
        <v>288</v>
      </c>
      <c r="K30" s="42">
        <v>3420</v>
      </c>
      <c r="L30" s="74" t="s">
        <v>38</v>
      </c>
      <c r="M30" s="42">
        <v>3420</v>
      </c>
      <c r="N30" s="42"/>
      <c r="O30" s="42"/>
      <c r="P30" s="42"/>
      <c r="Q30" s="42"/>
      <c r="R30" s="42"/>
      <c r="S30" s="42"/>
      <c r="T30" s="42"/>
      <c r="U30" s="42"/>
      <c r="V30" s="77"/>
    </row>
    <row r="31" spans="1:22" ht="17.25" customHeight="1">
      <c r="A31" s="76" t="s">
        <v>209</v>
      </c>
      <c r="B31" s="76" t="s">
        <v>209</v>
      </c>
      <c r="C31" s="76" t="s">
        <v>288</v>
      </c>
      <c r="D31" s="76" t="s">
        <v>293</v>
      </c>
      <c r="E31" s="76" t="s">
        <v>85</v>
      </c>
      <c r="F31" s="76" t="s">
        <v>294</v>
      </c>
      <c r="G31" s="76" t="s">
        <v>295</v>
      </c>
      <c r="H31" s="76" t="s">
        <v>296</v>
      </c>
      <c r="I31" s="76" t="s">
        <v>292</v>
      </c>
      <c r="J31" s="44" t="s">
        <v>288</v>
      </c>
      <c r="K31" s="42">
        <v>361000</v>
      </c>
      <c r="L31" s="74" t="s">
        <v>38</v>
      </c>
      <c r="M31" s="42">
        <v>361000</v>
      </c>
      <c r="N31" s="42"/>
      <c r="O31" s="42"/>
      <c r="P31" s="42"/>
      <c r="Q31" s="42"/>
      <c r="R31" s="42"/>
      <c r="S31" s="42"/>
      <c r="T31" s="42"/>
      <c r="U31" s="42"/>
      <c r="V31" s="77"/>
    </row>
    <row r="32" spans="1:22" ht="17.25" customHeight="1">
      <c r="A32" s="76" t="s">
        <v>209</v>
      </c>
      <c r="B32" s="76" t="s">
        <v>209</v>
      </c>
      <c r="C32" s="76" t="s">
        <v>288</v>
      </c>
      <c r="D32" s="76" t="s">
        <v>297</v>
      </c>
      <c r="E32" s="76" t="s">
        <v>93</v>
      </c>
      <c r="F32" s="76" t="s">
        <v>298</v>
      </c>
      <c r="G32" s="76" t="s">
        <v>299</v>
      </c>
      <c r="H32" s="76" t="s">
        <v>300</v>
      </c>
      <c r="I32" s="76" t="s">
        <v>292</v>
      </c>
      <c r="J32" s="44" t="s">
        <v>288</v>
      </c>
      <c r="K32" s="42">
        <v>233947</v>
      </c>
      <c r="L32" s="74" t="s">
        <v>38</v>
      </c>
      <c r="M32" s="42">
        <v>233947</v>
      </c>
      <c r="N32" s="42"/>
      <c r="O32" s="42"/>
      <c r="P32" s="42"/>
      <c r="Q32" s="42"/>
      <c r="R32" s="42"/>
      <c r="S32" s="42"/>
      <c r="T32" s="42"/>
      <c r="U32" s="42"/>
      <c r="V32" s="77"/>
    </row>
    <row r="33" spans="1:22" ht="17.25" customHeight="1">
      <c r="A33" s="76" t="s">
        <v>209</v>
      </c>
      <c r="B33" s="76" t="s">
        <v>209</v>
      </c>
      <c r="C33" s="76" t="s">
        <v>288</v>
      </c>
      <c r="D33" s="76" t="s">
        <v>301</v>
      </c>
      <c r="E33" s="76" t="s">
        <v>95</v>
      </c>
      <c r="F33" s="76" t="s">
        <v>302</v>
      </c>
      <c r="G33" s="76" t="s">
        <v>299</v>
      </c>
      <c r="H33" s="76" t="s">
        <v>300</v>
      </c>
      <c r="I33" s="76" t="s">
        <v>292</v>
      </c>
      <c r="J33" s="44" t="s">
        <v>288</v>
      </c>
      <c r="K33" s="42">
        <v>467894</v>
      </c>
      <c r="L33" s="74" t="s">
        <v>38</v>
      </c>
      <c r="M33" s="42">
        <v>467894</v>
      </c>
      <c r="N33" s="42"/>
      <c r="O33" s="42"/>
      <c r="P33" s="42"/>
      <c r="Q33" s="42"/>
      <c r="R33" s="42"/>
      <c r="S33" s="42"/>
      <c r="T33" s="42"/>
      <c r="U33" s="42"/>
      <c r="V33" s="77"/>
    </row>
    <row r="34" spans="1:22" ht="17.25" customHeight="1">
      <c r="A34" s="76" t="s">
        <v>209</v>
      </c>
      <c r="B34" s="76" t="s">
        <v>209</v>
      </c>
      <c r="C34" s="76" t="s">
        <v>288</v>
      </c>
      <c r="D34" s="76" t="s">
        <v>303</v>
      </c>
      <c r="E34" s="76" t="s">
        <v>117</v>
      </c>
      <c r="F34" s="76" t="s">
        <v>235</v>
      </c>
      <c r="G34" s="76" t="s">
        <v>304</v>
      </c>
      <c r="H34" s="76" t="s">
        <v>305</v>
      </c>
      <c r="I34" s="76" t="s">
        <v>292</v>
      </c>
      <c r="J34" s="44" t="s">
        <v>288</v>
      </c>
      <c r="K34" s="42">
        <v>103816</v>
      </c>
      <c r="L34" s="74" t="s">
        <v>38</v>
      </c>
      <c r="M34" s="42">
        <v>103816</v>
      </c>
      <c r="N34" s="42"/>
      <c r="O34" s="42"/>
      <c r="P34" s="42"/>
      <c r="Q34" s="42"/>
      <c r="R34" s="42"/>
      <c r="S34" s="42"/>
      <c r="T34" s="42"/>
      <c r="U34" s="42"/>
      <c r="V34" s="77"/>
    </row>
    <row r="35" spans="1:22" ht="17.25" customHeight="1">
      <c r="A35" s="76" t="s">
        <v>209</v>
      </c>
      <c r="B35" s="76" t="s">
        <v>209</v>
      </c>
      <c r="C35" s="76" t="s">
        <v>288</v>
      </c>
      <c r="D35" s="76" t="s">
        <v>306</v>
      </c>
      <c r="E35" s="76" t="s">
        <v>117</v>
      </c>
      <c r="F35" s="76" t="s">
        <v>235</v>
      </c>
      <c r="G35" s="76" t="s">
        <v>290</v>
      </c>
      <c r="H35" s="76" t="s">
        <v>291</v>
      </c>
      <c r="I35" s="76" t="s">
        <v>292</v>
      </c>
      <c r="J35" s="44" t="s">
        <v>288</v>
      </c>
      <c r="K35" s="42">
        <v>7828</v>
      </c>
      <c r="L35" s="74" t="s">
        <v>38</v>
      </c>
      <c r="M35" s="42">
        <v>7828</v>
      </c>
      <c r="N35" s="42"/>
      <c r="O35" s="42"/>
      <c r="P35" s="42"/>
      <c r="Q35" s="42"/>
      <c r="R35" s="42"/>
      <c r="S35" s="42"/>
      <c r="T35" s="42"/>
      <c r="U35" s="42"/>
      <c r="V35" s="77"/>
    </row>
    <row r="36" spans="1:22" ht="17.25" customHeight="1">
      <c r="A36" s="76" t="s">
        <v>209</v>
      </c>
      <c r="B36" s="76" t="s">
        <v>209</v>
      </c>
      <c r="C36" s="76" t="s">
        <v>288</v>
      </c>
      <c r="D36" s="76" t="s">
        <v>306</v>
      </c>
      <c r="E36" s="76" t="s">
        <v>137</v>
      </c>
      <c r="F36" s="76" t="s">
        <v>240</v>
      </c>
      <c r="G36" s="76" t="s">
        <v>290</v>
      </c>
      <c r="H36" s="76" t="s">
        <v>291</v>
      </c>
      <c r="I36" s="76" t="s">
        <v>292</v>
      </c>
      <c r="J36" s="44" t="s">
        <v>288</v>
      </c>
      <c r="K36" s="42">
        <v>15656</v>
      </c>
      <c r="L36" s="74" t="s">
        <v>38</v>
      </c>
      <c r="M36" s="42">
        <v>15656</v>
      </c>
      <c r="N36" s="42"/>
      <c r="O36" s="42"/>
      <c r="P36" s="42"/>
      <c r="Q36" s="42"/>
      <c r="R36" s="42"/>
      <c r="S36" s="42"/>
      <c r="T36" s="42"/>
      <c r="U36" s="42"/>
      <c r="V36" s="77"/>
    </row>
    <row r="37" spans="1:22" ht="17.25" customHeight="1">
      <c r="A37" s="76" t="s">
        <v>209</v>
      </c>
      <c r="B37" s="76" t="s">
        <v>209</v>
      </c>
      <c r="C37" s="76" t="s">
        <v>288</v>
      </c>
      <c r="D37" s="76" t="s">
        <v>307</v>
      </c>
      <c r="E37" s="76" t="s">
        <v>117</v>
      </c>
      <c r="F37" s="76" t="s">
        <v>235</v>
      </c>
      <c r="G37" s="76" t="s">
        <v>290</v>
      </c>
      <c r="H37" s="76" t="s">
        <v>291</v>
      </c>
      <c r="I37" s="76" t="s">
        <v>292</v>
      </c>
      <c r="J37" s="44" t="s">
        <v>288</v>
      </c>
      <c r="K37" s="42">
        <v>6264</v>
      </c>
      <c r="L37" s="74" t="s">
        <v>38</v>
      </c>
      <c r="M37" s="42">
        <v>6264</v>
      </c>
      <c r="N37" s="42"/>
      <c r="O37" s="42"/>
      <c r="P37" s="42"/>
      <c r="Q37" s="42"/>
      <c r="R37" s="42"/>
      <c r="S37" s="42"/>
      <c r="T37" s="42"/>
      <c r="U37" s="42"/>
      <c r="V37" s="77"/>
    </row>
    <row r="38" spans="1:22" ht="17.25" customHeight="1">
      <c r="A38" s="76" t="s">
        <v>209</v>
      </c>
      <c r="B38" s="76" t="s">
        <v>209</v>
      </c>
      <c r="C38" s="76" t="s">
        <v>288</v>
      </c>
      <c r="D38" s="76" t="s">
        <v>307</v>
      </c>
      <c r="E38" s="76" t="s">
        <v>137</v>
      </c>
      <c r="F38" s="76" t="s">
        <v>240</v>
      </c>
      <c r="G38" s="76" t="s">
        <v>290</v>
      </c>
      <c r="H38" s="76" t="s">
        <v>291</v>
      </c>
      <c r="I38" s="76" t="s">
        <v>292</v>
      </c>
      <c r="J38" s="44" t="s">
        <v>288</v>
      </c>
      <c r="K38" s="42">
        <v>29754</v>
      </c>
      <c r="L38" s="74" t="s">
        <v>38</v>
      </c>
      <c r="M38" s="42">
        <v>29754</v>
      </c>
      <c r="N38" s="42"/>
      <c r="O38" s="42"/>
      <c r="P38" s="42"/>
      <c r="Q38" s="42"/>
      <c r="R38" s="42"/>
      <c r="S38" s="42"/>
      <c r="T38" s="42"/>
      <c r="U38" s="42"/>
      <c r="V38" s="77"/>
    </row>
    <row r="39" spans="1:22" ht="17.25" customHeight="1">
      <c r="A39" s="76" t="s">
        <v>209</v>
      </c>
      <c r="B39" s="76" t="s">
        <v>209</v>
      </c>
      <c r="C39" s="76" t="s">
        <v>288</v>
      </c>
      <c r="D39" s="76" t="s">
        <v>303</v>
      </c>
      <c r="E39" s="76" t="s">
        <v>81</v>
      </c>
      <c r="F39" s="76" t="s">
        <v>244</v>
      </c>
      <c r="G39" s="76" t="s">
        <v>304</v>
      </c>
      <c r="H39" s="76" t="s">
        <v>305</v>
      </c>
      <c r="I39" s="76" t="s">
        <v>292</v>
      </c>
      <c r="J39" s="44" t="s">
        <v>288</v>
      </c>
      <c r="K39" s="42">
        <v>103816</v>
      </c>
      <c r="L39" s="74" t="s">
        <v>38</v>
      </c>
      <c r="M39" s="42">
        <v>103816</v>
      </c>
      <c r="N39" s="42"/>
      <c r="O39" s="42"/>
      <c r="P39" s="42"/>
      <c r="Q39" s="42"/>
      <c r="R39" s="42"/>
      <c r="S39" s="42"/>
      <c r="T39" s="42"/>
      <c r="U39" s="42"/>
      <c r="V39" s="77"/>
    </row>
    <row r="40" spans="1:22" ht="17.25" customHeight="1">
      <c r="A40" s="76" t="s">
        <v>209</v>
      </c>
      <c r="B40" s="76" t="s">
        <v>209</v>
      </c>
      <c r="C40" s="76" t="s">
        <v>288</v>
      </c>
      <c r="D40" s="76" t="s">
        <v>306</v>
      </c>
      <c r="E40" s="76" t="s">
        <v>81</v>
      </c>
      <c r="F40" s="76" t="s">
        <v>244</v>
      </c>
      <c r="G40" s="76" t="s">
        <v>290</v>
      </c>
      <c r="H40" s="76" t="s">
        <v>291</v>
      </c>
      <c r="I40" s="76" t="s">
        <v>292</v>
      </c>
      <c r="J40" s="44" t="s">
        <v>288</v>
      </c>
      <c r="K40" s="42">
        <v>7828</v>
      </c>
      <c r="L40" s="74" t="s">
        <v>38</v>
      </c>
      <c r="M40" s="42">
        <v>7828</v>
      </c>
      <c r="N40" s="42"/>
      <c r="O40" s="42"/>
      <c r="P40" s="42"/>
      <c r="Q40" s="42"/>
      <c r="R40" s="42"/>
      <c r="S40" s="42"/>
      <c r="T40" s="42"/>
      <c r="U40" s="42"/>
      <c r="V40" s="77"/>
    </row>
    <row r="41" spans="1:22" ht="17.25" customHeight="1">
      <c r="A41" s="76" t="s">
        <v>209</v>
      </c>
      <c r="B41" s="76" t="s">
        <v>209</v>
      </c>
      <c r="C41" s="76" t="s">
        <v>288</v>
      </c>
      <c r="D41" s="76" t="s">
        <v>306</v>
      </c>
      <c r="E41" s="76" t="s">
        <v>83</v>
      </c>
      <c r="F41" s="76" t="s">
        <v>247</v>
      </c>
      <c r="G41" s="76" t="s">
        <v>290</v>
      </c>
      <c r="H41" s="76" t="s">
        <v>291</v>
      </c>
      <c r="I41" s="76" t="s">
        <v>292</v>
      </c>
      <c r="J41" s="44" t="s">
        <v>288</v>
      </c>
      <c r="K41" s="42">
        <v>18128</v>
      </c>
      <c r="L41" s="74" t="s">
        <v>38</v>
      </c>
      <c r="M41" s="42">
        <v>18128</v>
      </c>
      <c r="N41" s="42"/>
      <c r="O41" s="42"/>
      <c r="P41" s="42"/>
      <c r="Q41" s="42"/>
      <c r="R41" s="42"/>
      <c r="S41" s="42"/>
      <c r="T41" s="42"/>
      <c r="U41" s="42"/>
      <c r="V41" s="77"/>
    </row>
    <row r="42" spans="1:22" ht="17.25" customHeight="1">
      <c r="A42" s="76" t="s">
        <v>209</v>
      </c>
      <c r="B42" s="76" t="s">
        <v>209</v>
      </c>
      <c r="C42" s="76" t="s">
        <v>288</v>
      </c>
      <c r="D42" s="76" t="s">
        <v>308</v>
      </c>
      <c r="E42" s="76" t="s">
        <v>85</v>
      </c>
      <c r="F42" s="76" t="s">
        <v>294</v>
      </c>
      <c r="G42" s="76" t="s">
        <v>295</v>
      </c>
      <c r="H42" s="76" t="s">
        <v>296</v>
      </c>
      <c r="I42" s="76" t="s">
        <v>309</v>
      </c>
      <c r="J42" s="44" t="s">
        <v>310</v>
      </c>
      <c r="K42" s="42">
        <v>684000</v>
      </c>
      <c r="L42" s="74" t="s">
        <v>38</v>
      </c>
      <c r="M42" s="42">
        <v>684000</v>
      </c>
      <c r="N42" s="42"/>
      <c r="O42" s="42"/>
      <c r="P42" s="42"/>
      <c r="Q42" s="42"/>
      <c r="R42" s="42"/>
      <c r="S42" s="42"/>
      <c r="T42" s="42"/>
      <c r="U42" s="42"/>
      <c r="V42" s="77"/>
    </row>
    <row r="43" spans="1:22" ht="17.25" customHeight="1">
      <c r="A43" s="76" t="s">
        <v>209</v>
      </c>
      <c r="B43" s="76" t="s">
        <v>209</v>
      </c>
      <c r="C43" s="76" t="s">
        <v>288</v>
      </c>
      <c r="D43" s="76" t="s">
        <v>311</v>
      </c>
      <c r="E43" s="76" t="s">
        <v>137</v>
      </c>
      <c r="F43" s="76" t="s">
        <v>240</v>
      </c>
      <c r="G43" s="76" t="s">
        <v>290</v>
      </c>
      <c r="H43" s="76" t="s">
        <v>291</v>
      </c>
      <c r="I43" s="76" t="s">
        <v>309</v>
      </c>
      <c r="J43" s="44" t="s">
        <v>310</v>
      </c>
      <c r="K43" s="42">
        <v>12540</v>
      </c>
      <c r="L43" s="74" t="s">
        <v>38</v>
      </c>
      <c r="M43" s="42">
        <v>12540</v>
      </c>
      <c r="N43" s="42"/>
      <c r="O43" s="42"/>
      <c r="P43" s="42"/>
      <c r="Q43" s="42"/>
      <c r="R43" s="42"/>
      <c r="S43" s="42"/>
      <c r="T43" s="42"/>
      <c r="U43" s="42"/>
      <c r="V43" s="77"/>
    </row>
    <row r="44" spans="1:22" ht="17.25" customHeight="1">
      <c r="A44" s="76" t="s">
        <v>209</v>
      </c>
      <c r="B44" s="76" t="s">
        <v>209</v>
      </c>
      <c r="C44" s="76" t="s">
        <v>288</v>
      </c>
      <c r="D44" s="76" t="s">
        <v>312</v>
      </c>
      <c r="E44" s="76" t="s">
        <v>83</v>
      </c>
      <c r="F44" s="76" t="s">
        <v>247</v>
      </c>
      <c r="G44" s="76" t="s">
        <v>304</v>
      </c>
      <c r="H44" s="76" t="s">
        <v>305</v>
      </c>
      <c r="I44" s="76" t="s">
        <v>309</v>
      </c>
      <c r="J44" s="44" t="s">
        <v>310</v>
      </c>
      <c r="K44" s="42">
        <v>220484</v>
      </c>
      <c r="L44" s="74" t="s">
        <v>38</v>
      </c>
      <c r="M44" s="42">
        <v>220484</v>
      </c>
      <c r="N44" s="42"/>
      <c r="O44" s="42"/>
      <c r="P44" s="42"/>
      <c r="Q44" s="42"/>
      <c r="R44" s="42"/>
      <c r="S44" s="42"/>
      <c r="T44" s="42"/>
      <c r="U44" s="42"/>
      <c r="V44" s="77"/>
    </row>
    <row r="45" spans="1:22" ht="17.25" customHeight="1">
      <c r="A45" s="76" t="s">
        <v>209</v>
      </c>
      <c r="B45" s="76" t="s">
        <v>209</v>
      </c>
      <c r="C45" s="76" t="s">
        <v>288</v>
      </c>
      <c r="D45" s="76" t="s">
        <v>312</v>
      </c>
      <c r="E45" s="76" t="s">
        <v>137</v>
      </c>
      <c r="F45" s="76" t="s">
        <v>240</v>
      </c>
      <c r="G45" s="76" t="s">
        <v>304</v>
      </c>
      <c r="H45" s="76" t="s">
        <v>305</v>
      </c>
      <c r="I45" s="76" t="s">
        <v>309</v>
      </c>
      <c r="J45" s="44" t="s">
        <v>310</v>
      </c>
      <c r="K45" s="42">
        <v>190418</v>
      </c>
      <c r="L45" s="74" t="s">
        <v>38</v>
      </c>
      <c r="M45" s="42">
        <v>190418</v>
      </c>
      <c r="N45" s="42"/>
      <c r="O45" s="42"/>
      <c r="P45" s="42"/>
      <c r="Q45" s="42"/>
      <c r="R45" s="42"/>
      <c r="S45" s="42"/>
      <c r="T45" s="42"/>
      <c r="U45" s="42"/>
      <c r="V45" s="77"/>
    </row>
    <row r="46" spans="1:22" ht="17.25" customHeight="1">
      <c r="A46" s="76" t="s">
        <v>209</v>
      </c>
      <c r="B46" s="76" t="s">
        <v>209</v>
      </c>
      <c r="C46" s="76" t="s">
        <v>288</v>
      </c>
      <c r="D46" s="76" t="s">
        <v>313</v>
      </c>
      <c r="E46" s="76" t="s">
        <v>87</v>
      </c>
      <c r="F46" s="76" t="s">
        <v>314</v>
      </c>
      <c r="G46" s="76" t="s">
        <v>315</v>
      </c>
      <c r="H46" s="76" t="s">
        <v>316</v>
      </c>
      <c r="I46" s="76" t="s">
        <v>292</v>
      </c>
      <c r="J46" s="44" t="s">
        <v>288</v>
      </c>
      <c r="K46" s="42">
        <v>171000</v>
      </c>
      <c r="L46" s="74" t="s">
        <v>38</v>
      </c>
      <c r="M46" s="42">
        <v>171000</v>
      </c>
      <c r="N46" s="42"/>
      <c r="O46" s="42"/>
      <c r="P46" s="42"/>
      <c r="Q46" s="42"/>
      <c r="R46" s="42"/>
      <c r="S46" s="42"/>
      <c r="T46" s="42"/>
      <c r="U46" s="42"/>
      <c r="V46" s="77"/>
    </row>
    <row r="47" spans="1:22" ht="17.25" customHeight="1">
      <c r="A47" s="76" t="s">
        <v>209</v>
      </c>
      <c r="B47" s="76" t="s">
        <v>209</v>
      </c>
      <c r="C47" s="76" t="s">
        <v>317</v>
      </c>
      <c r="D47" s="76" t="s">
        <v>318</v>
      </c>
      <c r="E47" s="76" t="s">
        <v>137</v>
      </c>
      <c r="F47" s="76" t="s">
        <v>240</v>
      </c>
      <c r="G47" s="76" t="s">
        <v>274</v>
      </c>
      <c r="H47" s="76" t="s">
        <v>275</v>
      </c>
      <c r="I47" s="76" t="s">
        <v>309</v>
      </c>
      <c r="J47" s="44" t="s">
        <v>310</v>
      </c>
      <c r="K47" s="42">
        <v>1347684</v>
      </c>
      <c r="L47" s="74" t="s">
        <v>38</v>
      </c>
      <c r="M47" s="42">
        <v>1347684</v>
      </c>
      <c r="N47" s="42"/>
      <c r="O47" s="42"/>
      <c r="P47" s="42"/>
      <c r="Q47" s="42"/>
      <c r="R47" s="42"/>
      <c r="S47" s="42"/>
      <c r="T47" s="42"/>
      <c r="U47" s="42"/>
      <c r="V47" s="77"/>
    </row>
    <row r="48" spans="1:22" ht="17.25" customHeight="1">
      <c r="A48" s="76" t="s">
        <v>209</v>
      </c>
      <c r="B48" s="76" t="s">
        <v>209</v>
      </c>
      <c r="C48" s="76" t="s">
        <v>317</v>
      </c>
      <c r="D48" s="76" t="s">
        <v>319</v>
      </c>
      <c r="E48" s="76" t="s">
        <v>137</v>
      </c>
      <c r="F48" s="76" t="s">
        <v>240</v>
      </c>
      <c r="G48" s="76" t="s">
        <v>268</v>
      </c>
      <c r="H48" s="76" t="s">
        <v>269</v>
      </c>
      <c r="I48" s="76" t="s">
        <v>309</v>
      </c>
      <c r="J48" s="44" t="s">
        <v>310</v>
      </c>
      <c r="K48" s="42">
        <v>729636</v>
      </c>
      <c r="L48" s="74" t="s">
        <v>38</v>
      </c>
      <c r="M48" s="42">
        <v>729636</v>
      </c>
      <c r="N48" s="42"/>
      <c r="O48" s="42"/>
      <c r="P48" s="42"/>
      <c r="Q48" s="42"/>
      <c r="R48" s="42"/>
      <c r="S48" s="42"/>
      <c r="T48" s="42"/>
      <c r="U48" s="42"/>
      <c r="V48" s="77"/>
    </row>
    <row r="49" spans="1:22" ht="17.25" customHeight="1">
      <c r="A49" s="76" t="s">
        <v>209</v>
      </c>
      <c r="B49" s="76" t="s">
        <v>209</v>
      </c>
      <c r="C49" s="76" t="s">
        <v>317</v>
      </c>
      <c r="D49" s="76" t="s">
        <v>320</v>
      </c>
      <c r="E49" s="76" t="s">
        <v>137</v>
      </c>
      <c r="F49" s="76" t="s">
        <v>240</v>
      </c>
      <c r="G49" s="76" t="s">
        <v>278</v>
      </c>
      <c r="H49" s="76" t="s">
        <v>279</v>
      </c>
      <c r="I49" s="76" t="s">
        <v>309</v>
      </c>
      <c r="J49" s="44" t="s">
        <v>310</v>
      </c>
      <c r="K49" s="42">
        <v>114000</v>
      </c>
      <c r="L49" s="74" t="s">
        <v>38</v>
      </c>
      <c r="M49" s="42">
        <v>114000</v>
      </c>
      <c r="N49" s="42"/>
      <c r="O49" s="42"/>
      <c r="P49" s="42"/>
      <c r="Q49" s="42"/>
      <c r="R49" s="42"/>
      <c r="S49" s="42"/>
      <c r="T49" s="42"/>
      <c r="U49" s="42"/>
      <c r="V49" s="77"/>
    </row>
    <row r="50" spans="1:22" ht="17.25" customHeight="1">
      <c r="A50" s="76" t="s">
        <v>209</v>
      </c>
      <c r="B50" s="76" t="s">
        <v>209</v>
      </c>
      <c r="C50" s="76" t="s">
        <v>317</v>
      </c>
      <c r="D50" s="76" t="s">
        <v>321</v>
      </c>
      <c r="E50" s="76" t="s">
        <v>137</v>
      </c>
      <c r="F50" s="76" t="s">
        <v>240</v>
      </c>
      <c r="G50" s="76" t="s">
        <v>278</v>
      </c>
      <c r="H50" s="76" t="s">
        <v>279</v>
      </c>
      <c r="I50" s="76" t="s">
        <v>309</v>
      </c>
      <c r="J50" s="44" t="s">
        <v>310</v>
      </c>
      <c r="K50" s="42">
        <v>1900000</v>
      </c>
      <c r="L50" s="74" t="s">
        <v>38</v>
      </c>
      <c r="M50" s="42">
        <v>1900000</v>
      </c>
      <c r="N50" s="42"/>
      <c r="O50" s="42"/>
      <c r="P50" s="42"/>
      <c r="Q50" s="42"/>
      <c r="R50" s="42"/>
      <c r="S50" s="42"/>
      <c r="T50" s="42"/>
      <c r="U50" s="42"/>
      <c r="V50" s="77"/>
    </row>
    <row r="51" spans="1:22" ht="17.25" customHeight="1">
      <c r="A51" s="76" t="s">
        <v>209</v>
      </c>
      <c r="B51" s="76" t="s">
        <v>209</v>
      </c>
      <c r="C51" s="76" t="s">
        <v>317</v>
      </c>
      <c r="D51" s="76" t="s">
        <v>322</v>
      </c>
      <c r="E51" s="76" t="s">
        <v>137</v>
      </c>
      <c r="F51" s="76" t="s">
        <v>240</v>
      </c>
      <c r="G51" s="76" t="s">
        <v>323</v>
      </c>
      <c r="H51" s="76" t="s">
        <v>324</v>
      </c>
      <c r="I51" s="76" t="s">
        <v>309</v>
      </c>
      <c r="J51" s="44" t="s">
        <v>310</v>
      </c>
      <c r="K51" s="42">
        <v>640740</v>
      </c>
      <c r="L51" s="74" t="s">
        <v>38</v>
      </c>
      <c r="M51" s="42">
        <v>640740</v>
      </c>
      <c r="N51" s="42"/>
      <c r="O51" s="42"/>
      <c r="P51" s="42"/>
      <c r="Q51" s="42"/>
      <c r="R51" s="42"/>
      <c r="S51" s="42"/>
      <c r="T51" s="42"/>
      <c r="U51" s="42"/>
      <c r="V51" s="77"/>
    </row>
    <row r="52" spans="1:22" ht="17.25" customHeight="1">
      <c r="A52" s="76" t="s">
        <v>209</v>
      </c>
      <c r="B52" s="76" t="s">
        <v>209</v>
      </c>
      <c r="C52" s="76" t="s">
        <v>317</v>
      </c>
      <c r="D52" s="76" t="s">
        <v>325</v>
      </c>
      <c r="E52" s="76" t="s">
        <v>137</v>
      </c>
      <c r="F52" s="76" t="s">
        <v>240</v>
      </c>
      <c r="G52" s="76" t="s">
        <v>323</v>
      </c>
      <c r="H52" s="76" t="s">
        <v>324</v>
      </c>
      <c r="I52" s="76" t="s">
        <v>309</v>
      </c>
      <c r="J52" s="44" t="s">
        <v>310</v>
      </c>
      <c r="K52" s="42">
        <v>994800</v>
      </c>
      <c r="L52" s="74" t="s">
        <v>38</v>
      </c>
      <c r="M52" s="42">
        <v>994800</v>
      </c>
      <c r="N52" s="42"/>
      <c r="O52" s="42"/>
      <c r="P52" s="42"/>
      <c r="Q52" s="42"/>
      <c r="R52" s="42"/>
      <c r="S52" s="42"/>
      <c r="T52" s="42"/>
      <c r="U52" s="42"/>
      <c r="V52" s="77"/>
    </row>
    <row r="53" spans="1:22" ht="17.25" customHeight="1">
      <c r="A53" s="76" t="s">
        <v>209</v>
      </c>
      <c r="B53" s="76" t="s">
        <v>209</v>
      </c>
      <c r="C53" s="76" t="s">
        <v>326</v>
      </c>
      <c r="D53" s="76" t="s">
        <v>259</v>
      </c>
      <c r="E53" s="76" t="s">
        <v>117</v>
      </c>
      <c r="F53" s="76" t="s">
        <v>235</v>
      </c>
      <c r="G53" s="76" t="s">
        <v>327</v>
      </c>
      <c r="H53" s="76" t="s">
        <v>328</v>
      </c>
      <c r="I53" s="76" t="s">
        <v>251</v>
      </c>
      <c r="J53" s="44" t="s">
        <v>252</v>
      </c>
      <c r="K53" s="42">
        <v>30700</v>
      </c>
      <c r="L53" s="74" t="s">
        <v>38</v>
      </c>
      <c r="M53" s="42">
        <v>30700</v>
      </c>
      <c r="N53" s="42"/>
      <c r="O53" s="42"/>
      <c r="P53" s="42"/>
      <c r="Q53" s="42"/>
      <c r="R53" s="42"/>
      <c r="S53" s="42"/>
      <c r="T53" s="42"/>
      <c r="U53" s="42"/>
      <c r="V53" s="77"/>
    </row>
    <row r="54" spans="1:22" ht="17.25" customHeight="1">
      <c r="A54" s="76" t="s">
        <v>209</v>
      </c>
      <c r="B54" s="76" t="s">
        <v>209</v>
      </c>
      <c r="C54" s="76" t="s">
        <v>326</v>
      </c>
      <c r="D54" s="76" t="s">
        <v>329</v>
      </c>
      <c r="E54" s="76" t="s">
        <v>117</v>
      </c>
      <c r="F54" s="76" t="s">
        <v>235</v>
      </c>
      <c r="G54" s="76" t="s">
        <v>327</v>
      </c>
      <c r="H54" s="76" t="s">
        <v>328</v>
      </c>
      <c r="I54" s="76" t="s">
        <v>251</v>
      </c>
      <c r="J54" s="44" t="s">
        <v>252</v>
      </c>
      <c r="K54" s="42">
        <v>100000</v>
      </c>
      <c r="L54" s="74" t="s">
        <v>38</v>
      </c>
      <c r="M54" s="42">
        <v>100000</v>
      </c>
      <c r="N54" s="42"/>
      <c r="O54" s="42"/>
      <c r="P54" s="42"/>
      <c r="Q54" s="42"/>
      <c r="R54" s="42"/>
      <c r="S54" s="42"/>
      <c r="T54" s="42"/>
      <c r="U54" s="42"/>
      <c r="V54" s="77"/>
    </row>
    <row r="55" spans="1:22" ht="17.25" customHeight="1">
      <c r="A55" s="76" t="s">
        <v>209</v>
      </c>
      <c r="B55" s="76" t="s">
        <v>209</v>
      </c>
      <c r="C55" s="76" t="s">
        <v>326</v>
      </c>
      <c r="D55" s="76" t="s">
        <v>330</v>
      </c>
      <c r="E55" s="76" t="s">
        <v>117</v>
      </c>
      <c r="F55" s="76" t="s">
        <v>235</v>
      </c>
      <c r="G55" s="76" t="s">
        <v>331</v>
      </c>
      <c r="H55" s="76" t="s">
        <v>332</v>
      </c>
      <c r="I55" s="76" t="s">
        <v>251</v>
      </c>
      <c r="J55" s="44" t="s">
        <v>252</v>
      </c>
      <c r="K55" s="42">
        <v>5700</v>
      </c>
      <c r="L55" s="74" t="s">
        <v>38</v>
      </c>
      <c r="M55" s="42">
        <v>5700</v>
      </c>
      <c r="N55" s="42"/>
      <c r="O55" s="42"/>
      <c r="P55" s="42"/>
      <c r="Q55" s="42"/>
      <c r="R55" s="42"/>
      <c r="S55" s="42"/>
      <c r="T55" s="42"/>
      <c r="U55" s="42"/>
      <c r="V55" s="77"/>
    </row>
    <row r="56" spans="1:22" ht="17.25" customHeight="1">
      <c r="A56" s="76" t="s">
        <v>209</v>
      </c>
      <c r="B56" s="76" t="s">
        <v>209</v>
      </c>
      <c r="C56" s="76" t="s">
        <v>326</v>
      </c>
      <c r="D56" s="76" t="s">
        <v>333</v>
      </c>
      <c r="E56" s="76" t="s">
        <v>117</v>
      </c>
      <c r="F56" s="76" t="s">
        <v>235</v>
      </c>
      <c r="G56" s="76" t="s">
        <v>257</v>
      </c>
      <c r="H56" s="76" t="s">
        <v>258</v>
      </c>
      <c r="I56" s="76" t="s">
        <v>251</v>
      </c>
      <c r="J56" s="44" t="s">
        <v>252</v>
      </c>
      <c r="K56" s="42">
        <v>16680</v>
      </c>
      <c r="L56" s="74" t="s">
        <v>38</v>
      </c>
      <c r="M56" s="42">
        <v>16680</v>
      </c>
      <c r="N56" s="42"/>
      <c r="O56" s="42"/>
      <c r="P56" s="42"/>
      <c r="Q56" s="42"/>
      <c r="R56" s="42"/>
      <c r="S56" s="42"/>
      <c r="T56" s="42"/>
      <c r="U56" s="42"/>
      <c r="V56" s="77"/>
    </row>
    <row r="57" spans="1:22" ht="17.25" customHeight="1">
      <c r="A57" s="76" t="s">
        <v>209</v>
      </c>
      <c r="B57" s="76" t="s">
        <v>209</v>
      </c>
      <c r="C57" s="76" t="s">
        <v>326</v>
      </c>
      <c r="D57" s="76" t="s">
        <v>334</v>
      </c>
      <c r="E57" s="76" t="s">
        <v>117</v>
      </c>
      <c r="F57" s="76" t="s">
        <v>235</v>
      </c>
      <c r="G57" s="76" t="s">
        <v>335</v>
      </c>
      <c r="H57" s="76" t="s">
        <v>336</v>
      </c>
      <c r="I57" s="76" t="s">
        <v>251</v>
      </c>
      <c r="J57" s="44" t="s">
        <v>252</v>
      </c>
      <c r="K57" s="42">
        <v>5700</v>
      </c>
      <c r="L57" s="74" t="s">
        <v>38</v>
      </c>
      <c r="M57" s="42">
        <v>5700</v>
      </c>
      <c r="N57" s="42"/>
      <c r="O57" s="42"/>
      <c r="P57" s="42"/>
      <c r="Q57" s="42"/>
      <c r="R57" s="42"/>
      <c r="S57" s="42"/>
      <c r="T57" s="42"/>
      <c r="U57" s="42"/>
      <c r="V57" s="77"/>
    </row>
    <row r="58" spans="1:22" ht="17.25" customHeight="1">
      <c r="A58" s="76" t="s">
        <v>209</v>
      </c>
      <c r="B58" s="76" t="s">
        <v>209</v>
      </c>
      <c r="C58" s="76" t="s">
        <v>326</v>
      </c>
      <c r="D58" s="76" t="s">
        <v>337</v>
      </c>
      <c r="E58" s="76" t="s">
        <v>117</v>
      </c>
      <c r="F58" s="76" t="s">
        <v>235</v>
      </c>
      <c r="G58" s="76" t="s">
        <v>338</v>
      </c>
      <c r="H58" s="76" t="s">
        <v>339</v>
      </c>
      <c r="I58" s="76" t="s">
        <v>251</v>
      </c>
      <c r="J58" s="44" t="s">
        <v>252</v>
      </c>
      <c r="K58" s="42">
        <v>9500</v>
      </c>
      <c r="L58" s="74" t="s">
        <v>38</v>
      </c>
      <c r="M58" s="42">
        <v>9500</v>
      </c>
      <c r="N58" s="42"/>
      <c r="O58" s="42"/>
      <c r="P58" s="42"/>
      <c r="Q58" s="42"/>
      <c r="R58" s="42"/>
      <c r="S58" s="42"/>
      <c r="T58" s="42"/>
      <c r="U58" s="42"/>
      <c r="V58" s="77"/>
    </row>
    <row r="59" spans="1:22" ht="17.25" customHeight="1">
      <c r="A59" s="76" t="s">
        <v>209</v>
      </c>
      <c r="B59" s="76" t="s">
        <v>209</v>
      </c>
      <c r="C59" s="76" t="s">
        <v>326</v>
      </c>
      <c r="D59" s="76" t="s">
        <v>340</v>
      </c>
      <c r="E59" s="76" t="s">
        <v>117</v>
      </c>
      <c r="F59" s="76" t="s">
        <v>235</v>
      </c>
      <c r="G59" s="76" t="s">
        <v>341</v>
      </c>
      <c r="H59" s="76" t="s">
        <v>342</v>
      </c>
      <c r="I59" s="76" t="s">
        <v>251</v>
      </c>
      <c r="J59" s="44" t="s">
        <v>252</v>
      </c>
      <c r="K59" s="42">
        <v>11400</v>
      </c>
      <c r="L59" s="74" t="s">
        <v>38</v>
      </c>
      <c r="M59" s="42">
        <v>11400</v>
      </c>
      <c r="N59" s="42"/>
      <c r="O59" s="42"/>
      <c r="P59" s="42"/>
      <c r="Q59" s="42"/>
      <c r="R59" s="42"/>
      <c r="S59" s="42"/>
      <c r="T59" s="42"/>
      <c r="U59" s="42"/>
      <c r="V59" s="77"/>
    </row>
    <row r="60" spans="1:22" ht="17.25" customHeight="1">
      <c r="A60" s="76" t="s">
        <v>209</v>
      </c>
      <c r="B60" s="76" t="s">
        <v>209</v>
      </c>
      <c r="C60" s="76" t="s">
        <v>326</v>
      </c>
      <c r="D60" s="76" t="s">
        <v>343</v>
      </c>
      <c r="E60" s="76" t="s">
        <v>117</v>
      </c>
      <c r="F60" s="76" t="s">
        <v>235</v>
      </c>
      <c r="G60" s="76" t="s">
        <v>344</v>
      </c>
      <c r="H60" s="76" t="s">
        <v>345</v>
      </c>
      <c r="I60" s="76" t="s">
        <v>251</v>
      </c>
      <c r="J60" s="44" t="s">
        <v>252</v>
      </c>
      <c r="K60" s="42">
        <v>15200</v>
      </c>
      <c r="L60" s="74" t="s">
        <v>38</v>
      </c>
      <c r="M60" s="42">
        <v>15200</v>
      </c>
      <c r="N60" s="42"/>
      <c r="O60" s="42"/>
      <c r="P60" s="42"/>
      <c r="Q60" s="42"/>
      <c r="R60" s="42"/>
      <c r="S60" s="42"/>
      <c r="T60" s="42"/>
      <c r="U60" s="42"/>
      <c r="V60" s="77"/>
    </row>
    <row r="61" spans="1:22" ht="17.25" customHeight="1">
      <c r="A61" s="76" t="s">
        <v>209</v>
      </c>
      <c r="B61" s="76" t="s">
        <v>209</v>
      </c>
      <c r="C61" s="76" t="s">
        <v>326</v>
      </c>
      <c r="D61" s="76" t="s">
        <v>346</v>
      </c>
      <c r="E61" s="76" t="s">
        <v>117</v>
      </c>
      <c r="F61" s="76" t="s">
        <v>235</v>
      </c>
      <c r="G61" s="76" t="s">
        <v>347</v>
      </c>
      <c r="H61" s="76" t="s">
        <v>348</v>
      </c>
      <c r="I61" s="76" t="s">
        <v>349</v>
      </c>
      <c r="J61" s="44" t="s">
        <v>348</v>
      </c>
      <c r="K61" s="42">
        <v>19000</v>
      </c>
      <c r="L61" s="74" t="s">
        <v>38</v>
      </c>
      <c r="M61" s="42">
        <v>19000</v>
      </c>
      <c r="N61" s="42"/>
      <c r="O61" s="42"/>
      <c r="P61" s="42"/>
      <c r="Q61" s="42"/>
      <c r="R61" s="42"/>
      <c r="S61" s="42"/>
      <c r="T61" s="42"/>
      <c r="U61" s="42"/>
      <c r="V61" s="77"/>
    </row>
    <row r="62" spans="1:22" ht="17.25" customHeight="1">
      <c r="A62" s="76" t="s">
        <v>209</v>
      </c>
      <c r="B62" s="76" t="s">
        <v>209</v>
      </c>
      <c r="C62" s="76" t="s">
        <v>326</v>
      </c>
      <c r="D62" s="76" t="s">
        <v>350</v>
      </c>
      <c r="E62" s="76" t="s">
        <v>137</v>
      </c>
      <c r="F62" s="76" t="s">
        <v>240</v>
      </c>
      <c r="G62" s="76" t="s">
        <v>331</v>
      </c>
      <c r="H62" s="76" t="s">
        <v>332</v>
      </c>
      <c r="I62" s="76" t="s">
        <v>254</v>
      </c>
      <c r="J62" s="44" t="s">
        <v>255</v>
      </c>
      <c r="K62" s="42">
        <v>11400</v>
      </c>
      <c r="L62" s="74" t="s">
        <v>38</v>
      </c>
      <c r="M62" s="42">
        <v>11400</v>
      </c>
      <c r="N62" s="42"/>
      <c r="O62" s="42"/>
      <c r="P62" s="42"/>
      <c r="Q62" s="42"/>
      <c r="R62" s="42"/>
      <c r="S62" s="42"/>
      <c r="T62" s="42"/>
      <c r="U62" s="42"/>
      <c r="V62" s="77"/>
    </row>
    <row r="63" spans="1:22" ht="17.25" customHeight="1">
      <c r="A63" s="76" t="s">
        <v>209</v>
      </c>
      <c r="B63" s="76" t="s">
        <v>209</v>
      </c>
      <c r="C63" s="76" t="s">
        <v>326</v>
      </c>
      <c r="D63" s="76" t="s">
        <v>351</v>
      </c>
      <c r="E63" s="76" t="s">
        <v>137</v>
      </c>
      <c r="F63" s="76" t="s">
        <v>240</v>
      </c>
      <c r="G63" s="76" t="s">
        <v>335</v>
      </c>
      <c r="H63" s="76" t="s">
        <v>336</v>
      </c>
      <c r="I63" s="76" t="s">
        <v>254</v>
      </c>
      <c r="J63" s="44" t="s">
        <v>255</v>
      </c>
      <c r="K63" s="42">
        <v>11400</v>
      </c>
      <c r="L63" s="74" t="s">
        <v>38</v>
      </c>
      <c r="M63" s="42">
        <v>11400</v>
      </c>
      <c r="N63" s="42"/>
      <c r="O63" s="42"/>
      <c r="P63" s="42"/>
      <c r="Q63" s="42"/>
      <c r="R63" s="42"/>
      <c r="S63" s="42"/>
      <c r="T63" s="42"/>
      <c r="U63" s="42"/>
      <c r="V63" s="77"/>
    </row>
    <row r="64" spans="1:22" ht="17.25" customHeight="1">
      <c r="A64" s="76" t="s">
        <v>209</v>
      </c>
      <c r="B64" s="76" t="s">
        <v>209</v>
      </c>
      <c r="C64" s="76" t="s">
        <v>326</v>
      </c>
      <c r="D64" s="76" t="s">
        <v>352</v>
      </c>
      <c r="E64" s="76" t="s">
        <v>137</v>
      </c>
      <c r="F64" s="76" t="s">
        <v>240</v>
      </c>
      <c r="G64" s="76" t="s">
        <v>338</v>
      </c>
      <c r="H64" s="76" t="s">
        <v>339</v>
      </c>
      <c r="I64" s="76" t="s">
        <v>254</v>
      </c>
      <c r="J64" s="44" t="s">
        <v>255</v>
      </c>
      <c r="K64" s="42">
        <v>19000</v>
      </c>
      <c r="L64" s="74" t="s">
        <v>38</v>
      </c>
      <c r="M64" s="42">
        <v>19000</v>
      </c>
      <c r="N64" s="42"/>
      <c r="O64" s="42"/>
      <c r="P64" s="42"/>
      <c r="Q64" s="42"/>
      <c r="R64" s="42"/>
      <c r="S64" s="42"/>
      <c r="T64" s="42"/>
      <c r="U64" s="42"/>
      <c r="V64" s="77"/>
    </row>
    <row r="65" spans="1:22" ht="17.25" customHeight="1">
      <c r="A65" s="76" t="s">
        <v>209</v>
      </c>
      <c r="B65" s="76" t="s">
        <v>209</v>
      </c>
      <c r="C65" s="76" t="s">
        <v>326</v>
      </c>
      <c r="D65" s="76" t="s">
        <v>353</v>
      </c>
      <c r="E65" s="76" t="s">
        <v>137</v>
      </c>
      <c r="F65" s="76" t="s">
        <v>240</v>
      </c>
      <c r="G65" s="76" t="s">
        <v>341</v>
      </c>
      <c r="H65" s="76" t="s">
        <v>342</v>
      </c>
      <c r="I65" s="76" t="s">
        <v>254</v>
      </c>
      <c r="J65" s="44" t="s">
        <v>255</v>
      </c>
      <c r="K65" s="42">
        <v>22800</v>
      </c>
      <c r="L65" s="74" t="s">
        <v>38</v>
      </c>
      <c r="M65" s="42">
        <v>22800</v>
      </c>
      <c r="N65" s="42"/>
      <c r="O65" s="42"/>
      <c r="P65" s="42"/>
      <c r="Q65" s="42"/>
      <c r="R65" s="42"/>
      <c r="S65" s="42"/>
      <c r="T65" s="42"/>
      <c r="U65" s="42"/>
      <c r="V65" s="77"/>
    </row>
    <row r="66" spans="1:22" ht="17.25" customHeight="1">
      <c r="A66" s="76" t="s">
        <v>209</v>
      </c>
      <c r="B66" s="76" t="s">
        <v>209</v>
      </c>
      <c r="C66" s="76" t="s">
        <v>326</v>
      </c>
      <c r="D66" s="76" t="s">
        <v>354</v>
      </c>
      <c r="E66" s="76" t="s">
        <v>137</v>
      </c>
      <c r="F66" s="76" t="s">
        <v>240</v>
      </c>
      <c r="G66" s="76" t="s">
        <v>344</v>
      </c>
      <c r="H66" s="76" t="s">
        <v>345</v>
      </c>
      <c r="I66" s="76" t="s">
        <v>254</v>
      </c>
      <c r="J66" s="44" t="s">
        <v>255</v>
      </c>
      <c r="K66" s="42">
        <v>22800</v>
      </c>
      <c r="L66" s="74" t="s">
        <v>38</v>
      </c>
      <c r="M66" s="42">
        <v>22800</v>
      </c>
      <c r="N66" s="42"/>
      <c r="O66" s="42"/>
      <c r="P66" s="42"/>
      <c r="Q66" s="42"/>
      <c r="R66" s="42"/>
      <c r="S66" s="42"/>
      <c r="T66" s="42"/>
      <c r="U66" s="42"/>
      <c r="V66" s="77"/>
    </row>
    <row r="67" spans="1:22" ht="17.25" customHeight="1">
      <c r="A67" s="76" t="s">
        <v>209</v>
      </c>
      <c r="B67" s="76" t="s">
        <v>209</v>
      </c>
      <c r="C67" s="76" t="s">
        <v>326</v>
      </c>
      <c r="D67" s="76" t="s">
        <v>355</v>
      </c>
      <c r="E67" s="76" t="s">
        <v>137</v>
      </c>
      <c r="F67" s="76" t="s">
        <v>240</v>
      </c>
      <c r="G67" s="76" t="s">
        <v>347</v>
      </c>
      <c r="H67" s="76" t="s">
        <v>348</v>
      </c>
      <c r="I67" s="76" t="s">
        <v>254</v>
      </c>
      <c r="J67" s="44" t="s">
        <v>255</v>
      </c>
      <c r="K67" s="42">
        <v>38000</v>
      </c>
      <c r="L67" s="74" t="s">
        <v>38</v>
      </c>
      <c r="M67" s="42">
        <v>38000</v>
      </c>
      <c r="N67" s="42"/>
      <c r="O67" s="42"/>
      <c r="P67" s="42"/>
      <c r="Q67" s="42"/>
      <c r="R67" s="42"/>
      <c r="S67" s="42"/>
      <c r="T67" s="42"/>
      <c r="U67" s="42"/>
      <c r="V67" s="77"/>
    </row>
    <row r="68" spans="1:22" ht="17.25" customHeight="1">
      <c r="A68" s="76" t="s">
        <v>209</v>
      </c>
      <c r="B68" s="76" t="s">
        <v>209</v>
      </c>
      <c r="C68" s="76" t="s">
        <v>326</v>
      </c>
      <c r="D68" s="76" t="s">
        <v>356</v>
      </c>
      <c r="E68" s="76" t="s">
        <v>137</v>
      </c>
      <c r="F68" s="76" t="s">
        <v>240</v>
      </c>
      <c r="G68" s="76" t="s">
        <v>357</v>
      </c>
      <c r="H68" s="76" t="s">
        <v>358</v>
      </c>
      <c r="I68" s="76" t="s">
        <v>254</v>
      </c>
      <c r="J68" s="44" t="s">
        <v>255</v>
      </c>
      <c r="K68" s="42">
        <v>114000</v>
      </c>
      <c r="L68" s="74" t="s">
        <v>38</v>
      </c>
      <c r="M68" s="42">
        <v>114000</v>
      </c>
      <c r="N68" s="42"/>
      <c r="O68" s="42"/>
      <c r="P68" s="42"/>
      <c r="Q68" s="42"/>
      <c r="R68" s="42"/>
      <c r="S68" s="42"/>
      <c r="T68" s="42"/>
      <c r="U68" s="42"/>
      <c r="V68" s="77"/>
    </row>
    <row r="69" spans="1:22" ht="17.25" customHeight="1">
      <c r="A69" s="76" t="s">
        <v>209</v>
      </c>
      <c r="B69" s="76" t="s">
        <v>209</v>
      </c>
      <c r="C69" s="76" t="s">
        <v>326</v>
      </c>
      <c r="D69" s="76" t="s">
        <v>359</v>
      </c>
      <c r="E69" s="76" t="s">
        <v>81</v>
      </c>
      <c r="F69" s="76" t="s">
        <v>244</v>
      </c>
      <c r="G69" s="76" t="s">
        <v>327</v>
      </c>
      <c r="H69" s="76" t="s">
        <v>328</v>
      </c>
      <c r="I69" s="76" t="s">
        <v>251</v>
      </c>
      <c r="J69" s="44" t="s">
        <v>252</v>
      </c>
      <c r="K69" s="42">
        <v>11400</v>
      </c>
      <c r="L69" s="74" t="s">
        <v>38</v>
      </c>
      <c r="M69" s="42">
        <v>11400</v>
      </c>
      <c r="N69" s="42"/>
      <c r="O69" s="42"/>
      <c r="P69" s="42"/>
      <c r="Q69" s="42"/>
      <c r="R69" s="42"/>
      <c r="S69" s="42"/>
      <c r="T69" s="42"/>
      <c r="U69" s="42"/>
      <c r="V69" s="77"/>
    </row>
    <row r="70" spans="1:22" ht="17.25" customHeight="1">
      <c r="A70" s="76" t="s">
        <v>209</v>
      </c>
      <c r="B70" s="76" t="s">
        <v>209</v>
      </c>
      <c r="C70" s="76" t="s">
        <v>326</v>
      </c>
      <c r="D70" s="76" t="s">
        <v>359</v>
      </c>
      <c r="E70" s="76" t="s">
        <v>83</v>
      </c>
      <c r="F70" s="76" t="s">
        <v>247</v>
      </c>
      <c r="G70" s="76" t="s">
        <v>327</v>
      </c>
      <c r="H70" s="76" t="s">
        <v>328</v>
      </c>
      <c r="I70" s="76" t="s">
        <v>251</v>
      </c>
      <c r="J70" s="44" t="s">
        <v>252</v>
      </c>
      <c r="K70" s="42">
        <v>26400</v>
      </c>
      <c r="L70" s="74" t="s">
        <v>38</v>
      </c>
      <c r="M70" s="42">
        <v>26400</v>
      </c>
      <c r="N70" s="42"/>
      <c r="O70" s="42"/>
      <c r="P70" s="42"/>
      <c r="Q70" s="42"/>
      <c r="R70" s="42"/>
      <c r="S70" s="42"/>
      <c r="T70" s="42"/>
      <c r="U70" s="42"/>
      <c r="V70" s="77"/>
    </row>
    <row r="71" spans="1:22" ht="17.25" customHeight="1">
      <c r="A71" s="76" t="s">
        <v>209</v>
      </c>
      <c r="B71" s="76" t="s">
        <v>209</v>
      </c>
      <c r="C71" s="76" t="s">
        <v>326</v>
      </c>
      <c r="D71" s="76" t="s">
        <v>360</v>
      </c>
      <c r="E71" s="76" t="s">
        <v>117</v>
      </c>
      <c r="F71" s="76" t="s">
        <v>235</v>
      </c>
      <c r="G71" s="76" t="s">
        <v>357</v>
      </c>
      <c r="H71" s="76" t="s">
        <v>358</v>
      </c>
      <c r="I71" s="76" t="s">
        <v>251</v>
      </c>
      <c r="J71" s="44" t="s">
        <v>252</v>
      </c>
      <c r="K71" s="42">
        <v>57000</v>
      </c>
      <c r="L71" s="74" t="s">
        <v>38</v>
      </c>
      <c r="M71" s="42">
        <v>57000</v>
      </c>
      <c r="N71" s="42"/>
      <c r="O71" s="42"/>
      <c r="P71" s="42"/>
      <c r="Q71" s="42"/>
      <c r="R71" s="42"/>
      <c r="S71" s="42"/>
      <c r="T71" s="42"/>
      <c r="U71" s="42"/>
      <c r="V71" s="77"/>
    </row>
    <row r="72" spans="1:22" ht="17.25" customHeight="1">
      <c r="A72" s="76" t="s">
        <v>209</v>
      </c>
      <c r="B72" s="76" t="s">
        <v>209</v>
      </c>
      <c r="C72" s="76" t="s">
        <v>326</v>
      </c>
      <c r="D72" s="76" t="s">
        <v>361</v>
      </c>
      <c r="E72" s="76" t="s">
        <v>75</v>
      </c>
      <c r="F72" s="76" t="s">
        <v>362</v>
      </c>
      <c r="G72" s="76" t="s">
        <v>363</v>
      </c>
      <c r="H72" s="76" t="s">
        <v>364</v>
      </c>
      <c r="I72" s="76" t="s">
        <v>365</v>
      </c>
      <c r="J72" s="44" t="s">
        <v>364</v>
      </c>
      <c r="K72" s="42">
        <v>5700</v>
      </c>
      <c r="L72" s="74" t="s">
        <v>38</v>
      </c>
      <c r="M72" s="42">
        <v>5700</v>
      </c>
      <c r="N72" s="42"/>
      <c r="O72" s="42"/>
      <c r="P72" s="42"/>
      <c r="Q72" s="42"/>
      <c r="R72" s="42"/>
      <c r="S72" s="42"/>
      <c r="T72" s="42"/>
      <c r="U72" s="42"/>
      <c r="V72" s="77"/>
    </row>
    <row r="73" spans="1:22" ht="17.25" customHeight="1">
      <c r="A73" s="76" t="s">
        <v>209</v>
      </c>
      <c r="B73" s="76" t="s">
        <v>209</v>
      </c>
      <c r="C73" s="76" t="s">
        <v>326</v>
      </c>
      <c r="D73" s="76" t="s">
        <v>366</v>
      </c>
      <c r="E73" s="76" t="s">
        <v>75</v>
      </c>
      <c r="F73" s="76" t="s">
        <v>362</v>
      </c>
      <c r="G73" s="76" t="s">
        <v>363</v>
      </c>
      <c r="H73" s="76" t="s">
        <v>364</v>
      </c>
      <c r="I73" s="76" t="s">
        <v>254</v>
      </c>
      <c r="J73" s="44" t="s">
        <v>255</v>
      </c>
      <c r="K73" s="42">
        <v>11400</v>
      </c>
      <c r="L73" s="74" t="s">
        <v>38</v>
      </c>
      <c r="M73" s="42">
        <v>11400</v>
      </c>
      <c r="N73" s="42"/>
      <c r="O73" s="42"/>
      <c r="P73" s="42"/>
      <c r="Q73" s="42"/>
      <c r="R73" s="42"/>
      <c r="S73" s="42"/>
      <c r="T73" s="42"/>
      <c r="U73" s="42"/>
      <c r="V73" s="77"/>
    </row>
    <row r="74" spans="1:22" ht="17.25" customHeight="1">
      <c r="A74" s="76" t="s">
        <v>209</v>
      </c>
      <c r="B74" s="76" t="s">
        <v>209</v>
      </c>
      <c r="C74" s="76" t="s">
        <v>326</v>
      </c>
      <c r="D74" s="76" t="s">
        <v>262</v>
      </c>
      <c r="E74" s="76" t="s">
        <v>137</v>
      </c>
      <c r="F74" s="76" t="s">
        <v>240</v>
      </c>
      <c r="G74" s="76" t="s">
        <v>327</v>
      </c>
      <c r="H74" s="76" t="s">
        <v>328</v>
      </c>
      <c r="I74" s="76" t="s">
        <v>254</v>
      </c>
      <c r="J74" s="44" t="s">
        <v>255</v>
      </c>
      <c r="K74" s="42">
        <v>54300</v>
      </c>
      <c r="L74" s="74" t="s">
        <v>38</v>
      </c>
      <c r="M74" s="42">
        <v>54300</v>
      </c>
      <c r="N74" s="42"/>
      <c r="O74" s="42"/>
      <c r="P74" s="42"/>
      <c r="Q74" s="42"/>
      <c r="R74" s="42"/>
      <c r="S74" s="42"/>
      <c r="T74" s="42"/>
      <c r="U74" s="42"/>
      <c r="V74" s="77"/>
    </row>
    <row r="75" spans="1:22" ht="17.25" customHeight="1">
      <c r="A75" s="76" t="s">
        <v>209</v>
      </c>
      <c r="B75" s="76" t="s">
        <v>209</v>
      </c>
      <c r="C75" s="76" t="s">
        <v>367</v>
      </c>
      <c r="D75" s="76" t="s">
        <v>367</v>
      </c>
      <c r="E75" s="76" t="s">
        <v>147</v>
      </c>
      <c r="F75" s="76" t="s">
        <v>367</v>
      </c>
      <c r="G75" s="76" t="s">
        <v>368</v>
      </c>
      <c r="H75" s="76" t="s">
        <v>367</v>
      </c>
      <c r="I75" s="76" t="s">
        <v>369</v>
      </c>
      <c r="J75" s="44" t="s">
        <v>367</v>
      </c>
      <c r="K75" s="42">
        <v>329148.02</v>
      </c>
      <c r="L75" s="74" t="s">
        <v>38</v>
      </c>
      <c r="M75" s="42">
        <v>329148.02</v>
      </c>
      <c r="N75" s="42"/>
      <c r="O75" s="42"/>
      <c r="P75" s="42"/>
      <c r="Q75" s="42"/>
      <c r="R75" s="42"/>
      <c r="S75" s="42"/>
      <c r="T75" s="42"/>
      <c r="U75" s="42"/>
      <c r="V75" s="77"/>
    </row>
    <row r="76" spans="1:22" ht="17.25" customHeight="1">
      <c r="A76" s="76" t="s">
        <v>209</v>
      </c>
      <c r="B76" s="76" t="s">
        <v>209</v>
      </c>
      <c r="C76" s="76" t="s">
        <v>367</v>
      </c>
      <c r="D76" s="76" t="s">
        <v>367</v>
      </c>
      <c r="E76" s="76" t="s">
        <v>147</v>
      </c>
      <c r="F76" s="76" t="s">
        <v>367</v>
      </c>
      <c r="G76" s="76" t="s">
        <v>368</v>
      </c>
      <c r="H76" s="76" t="s">
        <v>367</v>
      </c>
      <c r="I76" s="76" t="s">
        <v>369</v>
      </c>
      <c r="J76" s="44" t="s">
        <v>367</v>
      </c>
      <c r="K76" s="42">
        <v>582840.19999999995</v>
      </c>
      <c r="L76" s="74" t="s">
        <v>38</v>
      </c>
      <c r="M76" s="42">
        <v>582840.19999999995</v>
      </c>
      <c r="N76" s="42"/>
      <c r="O76" s="42"/>
      <c r="P76" s="42"/>
      <c r="Q76" s="42"/>
      <c r="R76" s="42"/>
      <c r="S76" s="42"/>
      <c r="T76" s="42"/>
      <c r="U76" s="42"/>
      <c r="V76" s="77"/>
    </row>
  </sheetData>
  <mergeCells count="21">
    <mergeCell ref="L5:L6"/>
    <mergeCell ref="M5:P5"/>
    <mergeCell ref="Q5:U5"/>
    <mergeCell ref="V5:V6"/>
    <mergeCell ref="A7:J7"/>
    <mergeCell ref="J1:V1"/>
    <mergeCell ref="M3:V3"/>
    <mergeCell ref="K5:K6"/>
    <mergeCell ref="A3:C3"/>
    <mergeCell ref="A2:V2"/>
    <mergeCell ref="A4:A6"/>
    <mergeCell ref="B4:B6"/>
    <mergeCell ref="C4:C6"/>
    <mergeCell ref="D4:D6"/>
    <mergeCell ref="E4:E6"/>
    <mergeCell ref="F4:F6"/>
    <mergeCell ref="G4:G6"/>
    <mergeCell ref="J4:J6"/>
    <mergeCell ref="H4:H6"/>
    <mergeCell ref="I4:I6"/>
    <mergeCell ref="K4:V4"/>
  </mergeCells>
  <phoneticPr fontId="261" type="noConversion"/>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Z88"/>
  <sheetViews>
    <sheetView showGridLines="0" topLeftCell="E1" zoomScale="80" workbookViewId="0">
      <selection activeCell="F8" sqref="A8:XFD8"/>
    </sheetView>
  </sheetViews>
  <sheetFormatPr defaultColWidth="8.5546875" defaultRowHeight="12.75" customHeight="1"/>
  <cols>
    <col min="1" max="1" width="37.5546875" style="2" customWidth="1"/>
    <col min="2" max="2" width="37.5546875" style="35" customWidth="1"/>
    <col min="3" max="3" width="13.88671875" style="35" customWidth="1"/>
    <col min="4" max="4" width="74.44140625" style="35" bestFit="1" customWidth="1"/>
    <col min="5" max="5" width="13.5546875" style="35" customWidth="1"/>
    <col min="6" max="6" width="7.88671875" style="35" customWidth="1"/>
    <col min="7" max="7" width="74.44140625" style="35" bestFit="1" customWidth="1"/>
    <col min="8" max="8" width="12.88671875" style="2" customWidth="1"/>
    <col min="9" max="9" width="31.44140625" style="2" bestFit="1" customWidth="1"/>
    <col min="10" max="10" width="13.44140625" style="2" customWidth="1"/>
    <col min="11" max="11" width="20.5546875" style="2" bestFit="1" customWidth="1"/>
    <col min="12" max="12" width="13.44140625" style="2" customWidth="1"/>
    <col min="13" max="13" width="20.5546875" style="2" bestFit="1" customWidth="1"/>
    <col min="14" max="23" width="21.33203125" style="2" customWidth="1"/>
    <col min="24" max="24" width="21.33203125" style="35" customWidth="1"/>
    <col min="25" max="26" width="21.33203125" style="2" customWidth="1"/>
    <col min="27" max="27" width="8.5546875" style="1" customWidth="1"/>
    <col min="28" max="16384" width="8.5546875" style="1"/>
  </cols>
  <sheetData>
    <row r="1" spans="1:26" ht="17.25" customHeight="1">
      <c r="A1" s="78"/>
      <c r="H1" s="79"/>
      <c r="I1" s="79"/>
      <c r="J1" s="79"/>
      <c r="K1" s="79"/>
      <c r="L1" s="79"/>
      <c r="M1" s="79"/>
      <c r="N1" s="79"/>
      <c r="O1" s="79"/>
      <c r="P1" s="79"/>
      <c r="Q1" s="79"/>
      <c r="R1" s="79"/>
      <c r="S1" s="79"/>
      <c r="T1" s="79"/>
      <c r="U1" s="79"/>
      <c r="V1" s="79"/>
      <c r="W1" s="79"/>
      <c r="Y1" s="79"/>
      <c r="Z1" s="79"/>
    </row>
    <row r="2" spans="1:26" ht="41.25" customHeight="1">
      <c r="A2" s="282" t="s">
        <v>370</v>
      </c>
      <c r="B2" s="290"/>
      <c r="C2" s="290"/>
      <c r="D2" s="290"/>
      <c r="E2" s="290"/>
      <c r="F2" s="290"/>
      <c r="G2" s="290"/>
      <c r="H2" s="283"/>
      <c r="I2" s="283"/>
      <c r="J2" s="283"/>
      <c r="K2" s="283"/>
      <c r="L2" s="283"/>
      <c r="M2" s="283"/>
      <c r="N2" s="283"/>
      <c r="O2" s="283"/>
      <c r="P2" s="283"/>
      <c r="Q2" s="283"/>
      <c r="R2" s="283"/>
      <c r="S2" s="283"/>
      <c r="T2" s="283"/>
      <c r="U2" s="283"/>
      <c r="V2" s="283"/>
      <c r="W2" s="283"/>
      <c r="X2" s="290"/>
      <c r="Y2" s="283"/>
      <c r="Z2" s="283"/>
    </row>
    <row r="3" spans="1:26" ht="17.25" customHeight="1">
      <c r="A3" s="291" t="s">
        <v>1</v>
      </c>
      <c r="B3" s="290"/>
      <c r="C3" s="290"/>
      <c r="Z3" s="5" t="s">
        <v>2</v>
      </c>
    </row>
    <row r="4" spans="1:26" ht="22.5" customHeight="1">
      <c r="A4" s="294" t="s">
        <v>202</v>
      </c>
      <c r="B4" s="330" t="s">
        <v>203</v>
      </c>
      <c r="C4" s="330" t="s">
        <v>371</v>
      </c>
      <c r="D4" s="294" t="s">
        <v>212</v>
      </c>
      <c r="E4" s="330" t="s">
        <v>372</v>
      </c>
      <c r="F4" s="294" t="s">
        <v>373</v>
      </c>
      <c r="G4" s="330" t="s">
        <v>213</v>
      </c>
      <c r="H4" s="294" t="s">
        <v>62</v>
      </c>
      <c r="I4" s="294" t="s">
        <v>63</v>
      </c>
      <c r="J4" s="294" t="s">
        <v>214</v>
      </c>
      <c r="K4" s="294" t="s">
        <v>215</v>
      </c>
      <c r="L4" s="294" t="s">
        <v>216</v>
      </c>
      <c r="M4" s="294" t="s">
        <v>217</v>
      </c>
      <c r="N4" s="284" t="s">
        <v>218</v>
      </c>
      <c r="O4" s="285"/>
      <c r="P4" s="285"/>
      <c r="Q4" s="285"/>
      <c r="R4" s="285"/>
      <c r="S4" s="285"/>
      <c r="T4" s="285"/>
      <c r="U4" s="285"/>
      <c r="V4" s="285"/>
      <c r="W4" s="285"/>
      <c r="X4" s="352"/>
      <c r="Y4" s="285"/>
      <c r="Z4" s="286"/>
    </row>
    <row r="5" spans="1:26" ht="18" customHeight="1">
      <c r="A5" s="351"/>
      <c r="B5" s="353"/>
      <c r="C5" s="353"/>
      <c r="D5" s="355"/>
      <c r="E5" s="355"/>
      <c r="F5" s="355"/>
      <c r="G5" s="355"/>
      <c r="H5" s="351"/>
      <c r="I5" s="351"/>
      <c r="J5" s="351"/>
      <c r="K5" s="351"/>
      <c r="L5" s="351"/>
      <c r="M5" s="351"/>
      <c r="N5" s="294" t="s">
        <v>374</v>
      </c>
      <c r="O5" s="294" t="s">
        <v>220</v>
      </c>
      <c r="P5" s="284" t="s">
        <v>221</v>
      </c>
      <c r="Q5" s="285"/>
      <c r="R5" s="285"/>
      <c r="S5" s="285"/>
      <c r="T5" s="286"/>
      <c r="U5" s="284" t="s">
        <v>375</v>
      </c>
      <c r="V5" s="285"/>
      <c r="W5" s="285"/>
      <c r="X5" s="352"/>
      <c r="Y5" s="286"/>
      <c r="Z5" s="357" t="s">
        <v>224</v>
      </c>
    </row>
    <row r="6" spans="1:26" ht="42.75" customHeight="1">
      <c r="A6" s="307"/>
      <c r="B6" s="354"/>
      <c r="C6" s="354"/>
      <c r="D6" s="356"/>
      <c r="E6" s="356"/>
      <c r="F6" s="356"/>
      <c r="G6" s="356"/>
      <c r="H6" s="307"/>
      <c r="I6" s="307"/>
      <c r="J6" s="307"/>
      <c r="K6" s="307"/>
      <c r="L6" s="307"/>
      <c r="M6" s="307"/>
      <c r="N6" s="307"/>
      <c r="O6" s="339" t="s">
        <v>67</v>
      </c>
      <c r="P6" s="7" t="s">
        <v>64</v>
      </c>
      <c r="Q6" s="7" t="s">
        <v>225</v>
      </c>
      <c r="R6" s="7" t="s">
        <v>226</v>
      </c>
      <c r="S6" s="7" t="s">
        <v>227</v>
      </c>
      <c r="T6" s="7" t="s">
        <v>228</v>
      </c>
      <c r="U6" s="7" t="s">
        <v>67</v>
      </c>
      <c r="V6" s="7" t="s">
        <v>229</v>
      </c>
      <c r="W6" s="7" t="s">
        <v>230</v>
      </c>
      <c r="X6" s="7" t="s">
        <v>231</v>
      </c>
      <c r="Y6" s="7" t="s">
        <v>232</v>
      </c>
      <c r="Z6" s="358" t="s">
        <v>376</v>
      </c>
    </row>
    <row r="7" spans="1:26" ht="17.25" customHeight="1">
      <c r="A7" s="39" t="s">
        <v>377</v>
      </c>
      <c r="B7" s="80"/>
      <c r="C7" s="80"/>
      <c r="D7" s="80"/>
      <c r="E7" s="80"/>
      <c r="F7" s="80"/>
      <c r="G7" s="80"/>
      <c r="H7" s="39"/>
      <c r="I7" s="39"/>
      <c r="J7" s="39"/>
      <c r="K7" s="39"/>
      <c r="L7" s="39"/>
      <c r="M7" s="39"/>
      <c r="N7" s="39" t="s">
        <v>378</v>
      </c>
      <c r="O7" s="39" t="s">
        <v>379</v>
      </c>
      <c r="P7" s="81">
        <v>3</v>
      </c>
      <c r="Q7" s="81">
        <v>4</v>
      </c>
      <c r="R7" s="81">
        <v>5</v>
      </c>
      <c r="S7" s="81">
        <v>6</v>
      </c>
      <c r="T7" s="81">
        <v>7</v>
      </c>
      <c r="U7" s="81">
        <v>8</v>
      </c>
      <c r="V7" s="81">
        <v>9</v>
      </c>
      <c r="W7" s="81">
        <v>10</v>
      </c>
      <c r="X7" s="82">
        <v>11</v>
      </c>
      <c r="Y7" s="81">
        <v>12</v>
      </c>
      <c r="Z7" s="81">
        <v>13</v>
      </c>
    </row>
    <row r="8" spans="1:26" ht="18.75" customHeight="1">
      <c r="A8" s="39" t="s">
        <v>64</v>
      </c>
      <c r="B8" s="74"/>
      <c r="C8" s="74"/>
      <c r="D8" s="74"/>
      <c r="E8" s="74"/>
      <c r="F8" s="74"/>
      <c r="G8" s="74"/>
      <c r="H8" s="83"/>
      <c r="I8" s="83"/>
      <c r="J8" s="83"/>
      <c r="K8" s="83"/>
      <c r="L8" s="83"/>
      <c r="M8" s="83"/>
      <c r="N8" s="84">
        <f t="shared" ref="N8" si="0">SUM(N9:N84)</f>
        <v>82290274.729999989</v>
      </c>
      <c r="O8" s="84"/>
      <c r="P8" s="84">
        <f>SUM(P9:P84)</f>
        <v>82290274.729999989</v>
      </c>
      <c r="Q8" s="84">
        <f>SUM(Q9:Q84)</f>
        <v>61238695.63000001</v>
      </c>
      <c r="R8" s="84">
        <f>SUM(R9:R84)</f>
        <v>21051579.100000001</v>
      </c>
      <c r="S8" s="84"/>
      <c r="T8" s="84"/>
      <c r="U8" s="84"/>
      <c r="V8" s="84"/>
      <c r="W8" s="84"/>
      <c r="X8" s="85" t="s">
        <v>38</v>
      </c>
      <c r="Y8" s="84"/>
      <c r="Z8" s="86"/>
    </row>
    <row r="9" spans="1:26" ht="18.75" customHeight="1">
      <c r="A9" s="87" t="s">
        <v>209</v>
      </c>
      <c r="B9" s="76" t="s">
        <v>209</v>
      </c>
      <c r="C9" s="87" t="s">
        <v>380</v>
      </c>
      <c r="D9" s="76" t="s">
        <v>381</v>
      </c>
      <c r="E9" s="76" t="s">
        <v>382</v>
      </c>
      <c r="F9" s="76" t="s">
        <v>383</v>
      </c>
      <c r="G9" s="76" t="s">
        <v>384</v>
      </c>
      <c r="H9" s="87" t="s">
        <v>123</v>
      </c>
      <c r="I9" s="87" t="s">
        <v>385</v>
      </c>
      <c r="J9" s="87" t="s">
        <v>386</v>
      </c>
      <c r="K9" s="87" t="s">
        <v>286</v>
      </c>
      <c r="L9" s="87" t="s">
        <v>285</v>
      </c>
      <c r="M9" s="87" t="s">
        <v>286</v>
      </c>
      <c r="N9" s="84">
        <v>94000</v>
      </c>
      <c r="O9" s="84"/>
      <c r="P9" s="84">
        <v>94000</v>
      </c>
      <c r="Q9" s="84">
        <v>94000</v>
      </c>
      <c r="R9" s="84"/>
      <c r="S9" s="84"/>
      <c r="T9" s="84"/>
      <c r="U9" s="84"/>
      <c r="V9" s="84"/>
      <c r="W9" s="84"/>
      <c r="X9" s="85" t="s">
        <v>38</v>
      </c>
      <c r="Y9" s="84"/>
      <c r="Z9" s="86"/>
    </row>
    <row r="10" spans="1:26" ht="18.75" customHeight="1">
      <c r="A10" s="87" t="s">
        <v>209</v>
      </c>
      <c r="B10" s="76" t="s">
        <v>209</v>
      </c>
      <c r="C10" s="87" t="s">
        <v>380</v>
      </c>
      <c r="D10" s="76" t="s">
        <v>381</v>
      </c>
      <c r="E10" s="76" t="s">
        <v>382</v>
      </c>
      <c r="F10" s="76" t="s">
        <v>383</v>
      </c>
      <c r="G10" s="76" t="s">
        <v>387</v>
      </c>
      <c r="H10" s="87" t="s">
        <v>123</v>
      </c>
      <c r="I10" s="87" t="s">
        <v>385</v>
      </c>
      <c r="J10" s="87" t="s">
        <v>386</v>
      </c>
      <c r="K10" s="87" t="s">
        <v>286</v>
      </c>
      <c r="L10" s="87" t="s">
        <v>285</v>
      </c>
      <c r="M10" s="87" t="s">
        <v>286</v>
      </c>
      <c r="N10" s="84">
        <v>604800</v>
      </c>
      <c r="O10" s="84"/>
      <c r="P10" s="84">
        <v>604800</v>
      </c>
      <c r="Q10" s="84">
        <v>604800</v>
      </c>
      <c r="R10" s="84"/>
      <c r="S10" s="84"/>
      <c r="T10" s="84"/>
      <c r="U10" s="84"/>
      <c r="V10" s="84"/>
      <c r="W10" s="84"/>
      <c r="X10" s="85" t="s">
        <v>38</v>
      </c>
      <c r="Y10" s="84"/>
      <c r="Z10" s="77"/>
    </row>
    <row r="11" spans="1:26" ht="18.75" customHeight="1">
      <c r="A11" s="87" t="s">
        <v>209</v>
      </c>
      <c r="B11" s="76" t="s">
        <v>209</v>
      </c>
      <c r="C11" s="87" t="s">
        <v>380</v>
      </c>
      <c r="D11" s="76" t="s">
        <v>381</v>
      </c>
      <c r="E11" s="76" t="s">
        <v>382</v>
      </c>
      <c r="F11" s="76" t="s">
        <v>383</v>
      </c>
      <c r="G11" s="76" t="s">
        <v>388</v>
      </c>
      <c r="H11" s="87" t="s">
        <v>123</v>
      </c>
      <c r="I11" s="87" t="s">
        <v>385</v>
      </c>
      <c r="J11" s="87" t="s">
        <v>386</v>
      </c>
      <c r="K11" s="87" t="s">
        <v>286</v>
      </c>
      <c r="L11" s="87" t="s">
        <v>285</v>
      </c>
      <c r="M11" s="87" t="s">
        <v>286</v>
      </c>
      <c r="N11" s="84">
        <v>108000</v>
      </c>
      <c r="O11" s="84"/>
      <c r="P11" s="84">
        <v>108000</v>
      </c>
      <c r="Q11" s="84">
        <v>108000</v>
      </c>
      <c r="R11" s="84"/>
      <c r="S11" s="84"/>
      <c r="T11" s="84"/>
      <c r="U11" s="84"/>
      <c r="V11" s="84"/>
      <c r="W11" s="84"/>
      <c r="X11" s="85" t="s">
        <v>38</v>
      </c>
      <c r="Y11" s="84"/>
      <c r="Z11" s="77"/>
    </row>
    <row r="12" spans="1:26" ht="18.75" customHeight="1">
      <c r="A12" s="87" t="s">
        <v>209</v>
      </c>
      <c r="B12" s="76" t="s">
        <v>209</v>
      </c>
      <c r="C12" s="87" t="s">
        <v>380</v>
      </c>
      <c r="D12" s="76" t="s">
        <v>381</v>
      </c>
      <c r="E12" s="76" t="s">
        <v>382</v>
      </c>
      <c r="F12" s="76" t="s">
        <v>383</v>
      </c>
      <c r="G12" s="76" t="s">
        <v>389</v>
      </c>
      <c r="H12" s="87" t="s">
        <v>123</v>
      </c>
      <c r="I12" s="87" t="s">
        <v>385</v>
      </c>
      <c r="J12" s="87" t="s">
        <v>386</v>
      </c>
      <c r="K12" s="87" t="s">
        <v>286</v>
      </c>
      <c r="L12" s="87" t="s">
        <v>285</v>
      </c>
      <c r="M12" s="87" t="s">
        <v>286</v>
      </c>
      <c r="N12" s="84">
        <v>94400</v>
      </c>
      <c r="O12" s="84"/>
      <c r="P12" s="84">
        <v>94400</v>
      </c>
      <c r="Q12" s="84">
        <v>94400</v>
      </c>
      <c r="R12" s="84"/>
      <c r="S12" s="84"/>
      <c r="T12" s="84"/>
      <c r="U12" s="84"/>
      <c r="V12" s="84"/>
      <c r="W12" s="84"/>
      <c r="X12" s="85" t="s">
        <v>38</v>
      </c>
      <c r="Y12" s="84"/>
      <c r="Z12" s="77"/>
    </row>
    <row r="13" spans="1:26" ht="18.75" customHeight="1">
      <c r="A13" s="87" t="s">
        <v>209</v>
      </c>
      <c r="B13" s="76" t="s">
        <v>209</v>
      </c>
      <c r="C13" s="87" t="s">
        <v>390</v>
      </c>
      <c r="D13" s="76" t="s">
        <v>391</v>
      </c>
      <c r="E13" s="76" t="s">
        <v>382</v>
      </c>
      <c r="F13" s="76" t="s">
        <v>383</v>
      </c>
      <c r="G13" s="76" t="s">
        <v>392</v>
      </c>
      <c r="H13" s="87" t="s">
        <v>121</v>
      </c>
      <c r="I13" s="87" t="s">
        <v>393</v>
      </c>
      <c r="J13" s="87" t="s">
        <v>394</v>
      </c>
      <c r="K13" s="87" t="s">
        <v>395</v>
      </c>
      <c r="L13" s="87" t="s">
        <v>396</v>
      </c>
      <c r="M13" s="87" t="s">
        <v>395</v>
      </c>
      <c r="N13" s="84">
        <v>400000</v>
      </c>
      <c r="O13" s="84"/>
      <c r="P13" s="84">
        <v>400000</v>
      </c>
      <c r="Q13" s="84">
        <v>400000</v>
      </c>
      <c r="R13" s="84"/>
      <c r="S13" s="84"/>
      <c r="T13" s="84"/>
      <c r="U13" s="84"/>
      <c r="V13" s="84"/>
      <c r="W13" s="84"/>
      <c r="X13" s="85" t="s">
        <v>38</v>
      </c>
      <c r="Y13" s="84"/>
      <c r="Z13" s="77"/>
    </row>
    <row r="14" spans="1:26" ht="18.75" customHeight="1">
      <c r="A14" s="87" t="s">
        <v>209</v>
      </c>
      <c r="B14" s="76" t="s">
        <v>209</v>
      </c>
      <c r="C14" s="87" t="s">
        <v>380</v>
      </c>
      <c r="D14" s="76" t="s">
        <v>397</v>
      </c>
      <c r="E14" s="76" t="s">
        <v>382</v>
      </c>
      <c r="F14" s="76" t="s">
        <v>383</v>
      </c>
      <c r="G14" s="76" t="s">
        <v>398</v>
      </c>
      <c r="H14" s="87" t="s">
        <v>123</v>
      </c>
      <c r="I14" s="87" t="s">
        <v>385</v>
      </c>
      <c r="J14" s="87" t="s">
        <v>327</v>
      </c>
      <c r="K14" s="87" t="s">
        <v>328</v>
      </c>
      <c r="L14" s="87" t="s">
        <v>251</v>
      </c>
      <c r="M14" s="87" t="s">
        <v>252</v>
      </c>
      <c r="N14" s="84">
        <v>50000</v>
      </c>
      <c r="O14" s="84"/>
      <c r="P14" s="84">
        <v>50000</v>
      </c>
      <c r="Q14" s="84">
        <v>50000</v>
      </c>
      <c r="R14" s="84"/>
      <c r="S14" s="84"/>
      <c r="T14" s="84"/>
      <c r="U14" s="84"/>
      <c r="V14" s="84"/>
      <c r="W14" s="84"/>
      <c r="X14" s="85" t="s">
        <v>38</v>
      </c>
      <c r="Y14" s="84"/>
      <c r="Z14" s="77"/>
    </row>
    <row r="15" spans="1:26" ht="18.75" customHeight="1">
      <c r="A15" s="87" t="s">
        <v>209</v>
      </c>
      <c r="B15" s="76" t="s">
        <v>209</v>
      </c>
      <c r="C15" s="87" t="s">
        <v>380</v>
      </c>
      <c r="D15" s="76" t="s">
        <v>397</v>
      </c>
      <c r="E15" s="76" t="s">
        <v>382</v>
      </c>
      <c r="F15" s="76" t="s">
        <v>383</v>
      </c>
      <c r="G15" s="76" t="s">
        <v>399</v>
      </c>
      <c r="H15" s="87" t="s">
        <v>123</v>
      </c>
      <c r="I15" s="87" t="s">
        <v>385</v>
      </c>
      <c r="J15" s="87" t="s">
        <v>327</v>
      </c>
      <c r="K15" s="87" t="s">
        <v>328</v>
      </c>
      <c r="L15" s="87" t="s">
        <v>251</v>
      </c>
      <c r="M15" s="87" t="s">
        <v>252</v>
      </c>
      <c r="N15" s="84">
        <v>50000</v>
      </c>
      <c r="O15" s="84"/>
      <c r="P15" s="84">
        <v>50000</v>
      </c>
      <c r="Q15" s="84">
        <v>50000</v>
      </c>
      <c r="R15" s="84"/>
      <c r="S15" s="84"/>
      <c r="T15" s="84"/>
      <c r="U15" s="84"/>
      <c r="V15" s="84"/>
      <c r="W15" s="84"/>
      <c r="X15" s="85" t="s">
        <v>38</v>
      </c>
      <c r="Y15" s="84"/>
      <c r="Z15" s="77"/>
    </row>
    <row r="16" spans="1:26" ht="18.75" customHeight="1">
      <c r="A16" s="87" t="s">
        <v>209</v>
      </c>
      <c r="B16" s="76" t="s">
        <v>209</v>
      </c>
      <c r="C16" s="87" t="s">
        <v>390</v>
      </c>
      <c r="D16" s="76" t="s">
        <v>400</v>
      </c>
      <c r="E16" s="76" t="s">
        <v>382</v>
      </c>
      <c r="F16" s="76" t="s">
        <v>383</v>
      </c>
      <c r="G16" s="278" t="s">
        <v>1897</v>
      </c>
      <c r="H16" s="87" t="s">
        <v>121</v>
      </c>
      <c r="I16" s="87" t="s">
        <v>393</v>
      </c>
      <c r="J16" s="87" t="s">
        <v>401</v>
      </c>
      <c r="K16" s="87" t="s">
        <v>395</v>
      </c>
      <c r="L16" s="87" t="s">
        <v>402</v>
      </c>
      <c r="M16" s="87" t="s">
        <v>395</v>
      </c>
      <c r="N16" s="84">
        <v>11572953.220000001</v>
      </c>
      <c r="O16" s="84"/>
      <c r="P16" s="84">
        <v>11572953.220000001</v>
      </c>
      <c r="Q16" s="84">
        <v>11572953.220000001</v>
      </c>
      <c r="R16" s="84"/>
      <c r="S16" s="84"/>
      <c r="T16" s="84"/>
      <c r="U16" s="84"/>
      <c r="V16" s="84"/>
      <c r="W16" s="84"/>
      <c r="X16" s="85" t="s">
        <v>38</v>
      </c>
      <c r="Y16" s="84"/>
      <c r="Z16" s="77"/>
    </row>
    <row r="17" spans="1:26" ht="18.75" customHeight="1">
      <c r="A17" s="87" t="s">
        <v>209</v>
      </c>
      <c r="B17" s="76" t="s">
        <v>209</v>
      </c>
      <c r="C17" s="87" t="s">
        <v>390</v>
      </c>
      <c r="D17" s="76" t="s">
        <v>403</v>
      </c>
      <c r="E17" s="76" t="s">
        <v>382</v>
      </c>
      <c r="F17" s="76" t="s">
        <v>383</v>
      </c>
      <c r="G17" s="76" t="s">
        <v>404</v>
      </c>
      <c r="H17" s="87" t="s">
        <v>121</v>
      </c>
      <c r="I17" s="87" t="s">
        <v>393</v>
      </c>
      <c r="J17" s="87" t="s">
        <v>386</v>
      </c>
      <c r="K17" s="87" t="s">
        <v>286</v>
      </c>
      <c r="L17" s="87" t="s">
        <v>285</v>
      </c>
      <c r="M17" s="87" t="s">
        <v>286</v>
      </c>
      <c r="N17" s="84">
        <v>1914339.66</v>
      </c>
      <c r="O17" s="84"/>
      <c r="P17" s="84">
        <v>1914339.66</v>
      </c>
      <c r="Q17" s="84">
        <v>1914339.66</v>
      </c>
      <c r="R17" s="84"/>
      <c r="S17" s="84"/>
      <c r="T17" s="84"/>
      <c r="U17" s="84"/>
      <c r="V17" s="84"/>
      <c r="W17" s="84"/>
      <c r="X17" s="85" t="s">
        <v>38</v>
      </c>
      <c r="Y17" s="84"/>
      <c r="Z17" s="77"/>
    </row>
    <row r="18" spans="1:26" ht="18.75" customHeight="1">
      <c r="A18" s="87" t="s">
        <v>209</v>
      </c>
      <c r="B18" s="76" t="s">
        <v>209</v>
      </c>
      <c r="C18" s="87" t="s">
        <v>380</v>
      </c>
      <c r="D18" s="76" t="s">
        <v>405</v>
      </c>
      <c r="E18" s="76" t="s">
        <v>382</v>
      </c>
      <c r="F18" s="76" t="s">
        <v>383</v>
      </c>
      <c r="G18" s="278" t="s">
        <v>1887</v>
      </c>
      <c r="H18" s="87" t="s">
        <v>107</v>
      </c>
      <c r="I18" s="87" t="s">
        <v>406</v>
      </c>
      <c r="J18" s="87" t="s">
        <v>386</v>
      </c>
      <c r="K18" s="87" t="s">
        <v>286</v>
      </c>
      <c r="L18" s="87" t="s">
        <v>285</v>
      </c>
      <c r="M18" s="87" t="s">
        <v>286</v>
      </c>
      <c r="N18" s="84">
        <v>1430000</v>
      </c>
      <c r="O18" s="84"/>
      <c r="P18" s="84">
        <v>1430000</v>
      </c>
      <c r="Q18" s="84"/>
      <c r="R18" s="84">
        <v>1430000</v>
      </c>
      <c r="S18" s="84"/>
      <c r="T18" s="84"/>
      <c r="U18" s="84"/>
      <c r="V18" s="84"/>
      <c r="W18" s="84"/>
      <c r="X18" s="85" t="s">
        <v>38</v>
      </c>
      <c r="Y18" s="84"/>
      <c r="Z18" s="77"/>
    </row>
    <row r="19" spans="1:26" ht="18.75" customHeight="1">
      <c r="A19" s="87" t="s">
        <v>209</v>
      </c>
      <c r="B19" s="76" t="s">
        <v>209</v>
      </c>
      <c r="C19" s="87" t="s">
        <v>380</v>
      </c>
      <c r="D19" s="76" t="s">
        <v>407</v>
      </c>
      <c r="E19" s="76" t="s">
        <v>382</v>
      </c>
      <c r="F19" s="76" t="s">
        <v>383</v>
      </c>
      <c r="G19" s="278" t="s">
        <v>1885</v>
      </c>
      <c r="H19" s="87" t="s">
        <v>107</v>
      </c>
      <c r="I19" s="87" t="s">
        <v>406</v>
      </c>
      <c r="J19" s="87" t="s">
        <v>327</v>
      </c>
      <c r="K19" s="87" t="s">
        <v>328</v>
      </c>
      <c r="L19" s="87" t="s">
        <v>251</v>
      </c>
      <c r="M19" s="87" t="s">
        <v>252</v>
      </c>
      <c r="N19" s="84">
        <v>200000</v>
      </c>
      <c r="O19" s="84"/>
      <c r="P19" s="84">
        <v>200000</v>
      </c>
      <c r="Q19" s="84"/>
      <c r="R19" s="84">
        <v>200000</v>
      </c>
      <c r="S19" s="84"/>
      <c r="T19" s="84"/>
      <c r="U19" s="84"/>
      <c r="V19" s="84"/>
      <c r="W19" s="84"/>
      <c r="X19" s="85" t="s">
        <v>38</v>
      </c>
      <c r="Y19" s="84"/>
      <c r="Z19" s="77"/>
    </row>
    <row r="20" spans="1:26" ht="18.75" customHeight="1">
      <c r="A20" s="87" t="s">
        <v>209</v>
      </c>
      <c r="B20" s="76" t="s">
        <v>209</v>
      </c>
      <c r="C20" s="87" t="s">
        <v>380</v>
      </c>
      <c r="D20" s="76" t="s">
        <v>408</v>
      </c>
      <c r="E20" s="76" t="s">
        <v>382</v>
      </c>
      <c r="F20" s="76" t="s">
        <v>383</v>
      </c>
      <c r="G20" s="76" t="s">
        <v>409</v>
      </c>
      <c r="H20" s="87" t="s">
        <v>101</v>
      </c>
      <c r="I20" s="87" t="s">
        <v>241</v>
      </c>
      <c r="J20" s="87" t="s">
        <v>327</v>
      </c>
      <c r="K20" s="87" t="s">
        <v>328</v>
      </c>
      <c r="L20" s="87" t="s">
        <v>251</v>
      </c>
      <c r="M20" s="87" t="s">
        <v>252</v>
      </c>
      <c r="N20" s="84">
        <v>6668732</v>
      </c>
      <c r="O20" s="84"/>
      <c r="P20" s="84">
        <v>6668732</v>
      </c>
      <c r="Q20" s="84">
        <v>6668732</v>
      </c>
      <c r="R20" s="84"/>
      <c r="S20" s="84"/>
      <c r="T20" s="84"/>
      <c r="U20" s="84"/>
      <c r="V20" s="84"/>
      <c r="W20" s="84"/>
      <c r="X20" s="85" t="s">
        <v>38</v>
      </c>
      <c r="Y20" s="84"/>
      <c r="Z20" s="77"/>
    </row>
    <row r="21" spans="1:26" ht="18.75" customHeight="1">
      <c r="A21" s="87" t="s">
        <v>209</v>
      </c>
      <c r="B21" s="76" t="s">
        <v>209</v>
      </c>
      <c r="C21" s="87" t="s">
        <v>380</v>
      </c>
      <c r="D21" s="76" t="s">
        <v>410</v>
      </c>
      <c r="E21" s="76" t="s">
        <v>382</v>
      </c>
      <c r="F21" s="76" t="s">
        <v>383</v>
      </c>
      <c r="G21" s="76" t="s">
        <v>411</v>
      </c>
      <c r="H21" s="87" t="s">
        <v>129</v>
      </c>
      <c r="I21" s="87" t="s">
        <v>412</v>
      </c>
      <c r="J21" s="87" t="s">
        <v>413</v>
      </c>
      <c r="K21" s="87" t="s">
        <v>414</v>
      </c>
      <c r="L21" s="87" t="s">
        <v>415</v>
      </c>
      <c r="M21" s="87" t="s">
        <v>416</v>
      </c>
      <c r="N21" s="84">
        <v>20000</v>
      </c>
      <c r="O21" s="84"/>
      <c r="P21" s="84">
        <v>20000</v>
      </c>
      <c r="Q21" s="84">
        <v>20000</v>
      </c>
      <c r="R21" s="84"/>
      <c r="S21" s="84"/>
      <c r="T21" s="84"/>
      <c r="U21" s="84"/>
      <c r="V21" s="84"/>
      <c r="W21" s="84"/>
      <c r="X21" s="85" t="s">
        <v>38</v>
      </c>
      <c r="Y21" s="84"/>
      <c r="Z21" s="77"/>
    </row>
    <row r="22" spans="1:26" ht="18.75" customHeight="1">
      <c r="A22" s="87" t="s">
        <v>209</v>
      </c>
      <c r="B22" s="76" t="s">
        <v>209</v>
      </c>
      <c r="C22" s="87" t="s">
        <v>380</v>
      </c>
      <c r="D22" s="76" t="s">
        <v>410</v>
      </c>
      <c r="E22" s="76" t="s">
        <v>382</v>
      </c>
      <c r="F22" s="76" t="s">
        <v>383</v>
      </c>
      <c r="G22" s="76" t="s">
        <v>417</v>
      </c>
      <c r="H22" s="87" t="s">
        <v>129</v>
      </c>
      <c r="I22" s="87" t="s">
        <v>412</v>
      </c>
      <c r="J22" s="87" t="s">
        <v>413</v>
      </c>
      <c r="K22" s="87" t="s">
        <v>414</v>
      </c>
      <c r="L22" s="87" t="s">
        <v>415</v>
      </c>
      <c r="M22" s="87" t="s">
        <v>416</v>
      </c>
      <c r="N22" s="84">
        <v>80000</v>
      </c>
      <c r="O22" s="84"/>
      <c r="P22" s="84">
        <v>80000</v>
      </c>
      <c r="Q22" s="84">
        <v>80000</v>
      </c>
      <c r="R22" s="84"/>
      <c r="S22" s="84"/>
      <c r="T22" s="84"/>
      <c r="U22" s="84"/>
      <c r="V22" s="84"/>
      <c r="W22" s="84"/>
      <c r="X22" s="85" t="s">
        <v>38</v>
      </c>
      <c r="Y22" s="84"/>
      <c r="Z22" s="77"/>
    </row>
    <row r="23" spans="1:26" ht="18.75" customHeight="1">
      <c r="A23" s="87" t="s">
        <v>209</v>
      </c>
      <c r="B23" s="76" t="s">
        <v>209</v>
      </c>
      <c r="C23" s="87" t="s">
        <v>380</v>
      </c>
      <c r="D23" s="76" t="s">
        <v>418</v>
      </c>
      <c r="E23" s="76" t="s">
        <v>382</v>
      </c>
      <c r="F23" s="76" t="s">
        <v>383</v>
      </c>
      <c r="G23" s="76" t="s">
        <v>419</v>
      </c>
      <c r="H23" s="87" t="s">
        <v>127</v>
      </c>
      <c r="I23" s="87" t="s">
        <v>420</v>
      </c>
      <c r="J23" s="87" t="s">
        <v>386</v>
      </c>
      <c r="K23" s="87" t="s">
        <v>286</v>
      </c>
      <c r="L23" s="87" t="s">
        <v>285</v>
      </c>
      <c r="M23" s="87" t="s">
        <v>286</v>
      </c>
      <c r="N23" s="84">
        <v>300000</v>
      </c>
      <c r="O23" s="84"/>
      <c r="P23" s="84">
        <v>300000</v>
      </c>
      <c r="Q23" s="84">
        <v>300000</v>
      </c>
      <c r="R23" s="84"/>
      <c r="S23" s="84"/>
      <c r="T23" s="84"/>
      <c r="U23" s="84"/>
      <c r="V23" s="84"/>
      <c r="W23" s="84"/>
      <c r="X23" s="85" t="s">
        <v>38</v>
      </c>
      <c r="Y23" s="84"/>
      <c r="Z23" s="77"/>
    </row>
    <row r="24" spans="1:26" ht="18.75" customHeight="1">
      <c r="A24" s="87" t="s">
        <v>209</v>
      </c>
      <c r="B24" s="76" t="s">
        <v>209</v>
      </c>
      <c r="C24" s="87" t="s">
        <v>380</v>
      </c>
      <c r="D24" s="76" t="s">
        <v>421</v>
      </c>
      <c r="E24" s="76" t="s">
        <v>382</v>
      </c>
      <c r="F24" s="76" t="s">
        <v>383</v>
      </c>
      <c r="G24" s="76" t="s">
        <v>421</v>
      </c>
      <c r="H24" s="87" t="s">
        <v>101</v>
      </c>
      <c r="I24" s="87" t="s">
        <v>241</v>
      </c>
      <c r="J24" s="87" t="s">
        <v>327</v>
      </c>
      <c r="K24" s="87" t="s">
        <v>328</v>
      </c>
      <c r="L24" s="87" t="s">
        <v>251</v>
      </c>
      <c r="M24" s="87" t="s">
        <v>252</v>
      </c>
      <c r="N24" s="84">
        <v>125180</v>
      </c>
      <c r="O24" s="84"/>
      <c r="P24" s="84">
        <v>125180</v>
      </c>
      <c r="Q24" s="84">
        <v>125180</v>
      </c>
      <c r="R24" s="84"/>
      <c r="S24" s="84"/>
      <c r="T24" s="84"/>
      <c r="U24" s="84"/>
      <c r="V24" s="84"/>
      <c r="W24" s="84"/>
      <c r="X24" s="85" t="s">
        <v>38</v>
      </c>
      <c r="Y24" s="84"/>
      <c r="Z24" s="77"/>
    </row>
    <row r="25" spans="1:26" ht="18.75" customHeight="1">
      <c r="A25" s="87" t="s">
        <v>209</v>
      </c>
      <c r="B25" s="76" t="s">
        <v>209</v>
      </c>
      <c r="C25" s="87" t="s">
        <v>380</v>
      </c>
      <c r="D25" s="76" t="s">
        <v>422</v>
      </c>
      <c r="E25" s="76" t="s">
        <v>382</v>
      </c>
      <c r="F25" s="76" t="s">
        <v>383</v>
      </c>
      <c r="G25" s="76" t="s">
        <v>423</v>
      </c>
      <c r="H25" s="87" t="s">
        <v>131</v>
      </c>
      <c r="I25" s="87" t="s">
        <v>287</v>
      </c>
      <c r="J25" s="87" t="s">
        <v>327</v>
      </c>
      <c r="K25" s="87" t="s">
        <v>328</v>
      </c>
      <c r="L25" s="87" t="s">
        <v>251</v>
      </c>
      <c r="M25" s="87" t="s">
        <v>252</v>
      </c>
      <c r="N25" s="84">
        <v>50000</v>
      </c>
      <c r="O25" s="84"/>
      <c r="P25" s="84">
        <v>50000</v>
      </c>
      <c r="Q25" s="84">
        <v>50000</v>
      </c>
      <c r="R25" s="84"/>
      <c r="S25" s="84"/>
      <c r="T25" s="84"/>
      <c r="U25" s="84"/>
      <c r="V25" s="84"/>
      <c r="W25" s="84"/>
      <c r="X25" s="85" t="s">
        <v>38</v>
      </c>
      <c r="Y25" s="84"/>
      <c r="Z25" s="77"/>
    </row>
    <row r="26" spans="1:26" ht="18.75" customHeight="1">
      <c r="A26" s="87" t="s">
        <v>209</v>
      </c>
      <c r="B26" s="76" t="s">
        <v>209</v>
      </c>
      <c r="C26" s="87" t="s">
        <v>380</v>
      </c>
      <c r="D26" s="76" t="s">
        <v>422</v>
      </c>
      <c r="E26" s="76" t="s">
        <v>382</v>
      </c>
      <c r="F26" s="76" t="s">
        <v>383</v>
      </c>
      <c r="G26" s="76" t="s">
        <v>424</v>
      </c>
      <c r="H26" s="87" t="s">
        <v>131</v>
      </c>
      <c r="I26" s="87" t="s">
        <v>287</v>
      </c>
      <c r="J26" s="87" t="s">
        <v>327</v>
      </c>
      <c r="K26" s="87" t="s">
        <v>328</v>
      </c>
      <c r="L26" s="87" t="s">
        <v>251</v>
      </c>
      <c r="M26" s="87" t="s">
        <v>252</v>
      </c>
      <c r="N26" s="84">
        <v>65000</v>
      </c>
      <c r="O26" s="84"/>
      <c r="P26" s="84">
        <v>65000</v>
      </c>
      <c r="Q26" s="84">
        <v>65000</v>
      </c>
      <c r="R26" s="84"/>
      <c r="S26" s="84"/>
      <c r="T26" s="84"/>
      <c r="U26" s="84"/>
      <c r="V26" s="84"/>
      <c r="W26" s="84"/>
      <c r="X26" s="85" t="s">
        <v>38</v>
      </c>
      <c r="Y26" s="84"/>
      <c r="Z26" s="77"/>
    </row>
    <row r="27" spans="1:26" ht="18.75" customHeight="1">
      <c r="A27" s="87" t="s">
        <v>209</v>
      </c>
      <c r="B27" s="76" t="s">
        <v>209</v>
      </c>
      <c r="C27" s="87" t="s">
        <v>380</v>
      </c>
      <c r="D27" s="76" t="s">
        <v>422</v>
      </c>
      <c r="E27" s="76" t="s">
        <v>382</v>
      </c>
      <c r="F27" s="76" t="s">
        <v>383</v>
      </c>
      <c r="G27" s="76" t="s">
        <v>425</v>
      </c>
      <c r="H27" s="87" t="s">
        <v>131</v>
      </c>
      <c r="I27" s="87" t="s">
        <v>287</v>
      </c>
      <c r="J27" s="87" t="s">
        <v>327</v>
      </c>
      <c r="K27" s="87" t="s">
        <v>328</v>
      </c>
      <c r="L27" s="87" t="s">
        <v>251</v>
      </c>
      <c r="M27" s="87" t="s">
        <v>252</v>
      </c>
      <c r="N27" s="84">
        <v>30000</v>
      </c>
      <c r="O27" s="84"/>
      <c r="P27" s="84">
        <v>30000</v>
      </c>
      <c r="Q27" s="84">
        <v>30000</v>
      </c>
      <c r="R27" s="84"/>
      <c r="S27" s="84"/>
      <c r="T27" s="84"/>
      <c r="U27" s="84"/>
      <c r="V27" s="84"/>
      <c r="W27" s="84"/>
      <c r="X27" s="85" t="s">
        <v>38</v>
      </c>
      <c r="Y27" s="84"/>
      <c r="Z27" s="77"/>
    </row>
    <row r="28" spans="1:26" ht="18.75" customHeight="1">
      <c r="A28" s="87" t="s">
        <v>209</v>
      </c>
      <c r="B28" s="76" t="s">
        <v>209</v>
      </c>
      <c r="C28" s="87" t="s">
        <v>380</v>
      </c>
      <c r="D28" s="76" t="s">
        <v>422</v>
      </c>
      <c r="E28" s="76" t="s">
        <v>382</v>
      </c>
      <c r="F28" s="76" t="s">
        <v>383</v>
      </c>
      <c r="G28" s="76" t="s">
        <v>426</v>
      </c>
      <c r="H28" s="87" t="s">
        <v>131</v>
      </c>
      <c r="I28" s="87" t="s">
        <v>287</v>
      </c>
      <c r="J28" s="87" t="s">
        <v>327</v>
      </c>
      <c r="K28" s="87" t="s">
        <v>328</v>
      </c>
      <c r="L28" s="87" t="s">
        <v>251</v>
      </c>
      <c r="M28" s="87" t="s">
        <v>252</v>
      </c>
      <c r="N28" s="84">
        <v>55000</v>
      </c>
      <c r="O28" s="84"/>
      <c r="P28" s="84">
        <v>55000</v>
      </c>
      <c r="Q28" s="84">
        <v>55000</v>
      </c>
      <c r="R28" s="84"/>
      <c r="S28" s="84"/>
      <c r="T28" s="84"/>
      <c r="U28" s="84"/>
      <c r="V28" s="84"/>
      <c r="W28" s="84"/>
      <c r="X28" s="85" t="s">
        <v>38</v>
      </c>
      <c r="Y28" s="84"/>
      <c r="Z28" s="77"/>
    </row>
    <row r="29" spans="1:26" ht="18.75" customHeight="1">
      <c r="A29" s="87" t="s">
        <v>209</v>
      </c>
      <c r="B29" s="76" t="s">
        <v>209</v>
      </c>
      <c r="C29" s="87" t="s">
        <v>380</v>
      </c>
      <c r="D29" s="76" t="s">
        <v>422</v>
      </c>
      <c r="E29" s="76" t="s">
        <v>382</v>
      </c>
      <c r="F29" s="76" t="s">
        <v>383</v>
      </c>
      <c r="G29" s="76" t="s">
        <v>427</v>
      </c>
      <c r="H29" s="87" t="s">
        <v>131</v>
      </c>
      <c r="I29" s="87" t="s">
        <v>287</v>
      </c>
      <c r="J29" s="87" t="s">
        <v>347</v>
      </c>
      <c r="K29" s="87" t="s">
        <v>348</v>
      </c>
      <c r="L29" s="87" t="s">
        <v>349</v>
      </c>
      <c r="M29" s="87" t="s">
        <v>348</v>
      </c>
      <c r="N29" s="84">
        <v>305000</v>
      </c>
      <c r="O29" s="84"/>
      <c r="P29" s="84">
        <v>305000</v>
      </c>
      <c r="Q29" s="84">
        <v>305000</v>
      </c>
      <c r="R29" s="84"/>
      <c r="S29" s="84"/>
      <c r="T29" s="84"/>
      <c r="U29" s="84"/>
      <c r="V29" s="84"/>
      <c r="W29" s="84"/>
      <c r="X29" s="85" t="s">
        <v>38</v>
      </c>
      <c r="Y29" s="84"/>
      <c r="Z29" s="77"/>
    </row>
    <row r="30" spans="1:26" ht="18.75" customHeight="1">
      <c r="A30" s="87" t="s">
        <v>209</v>
      </c>
      <c r="B30" s="76" t="s">
        <v>209</v>
      </c>
      <c r="C30" s="87" t="s">
        <v>390</v>
      </c>
      <c r="D30" s="76" t="s">
        <v>428</v>
      </c>
      <c r="E30" s="76" t="s">
        <v>382</v>
      </c>
      <c r="F30" s="76" t="s">
        <v>383</v>
      </c>
      <c r="G30" s="278" t="s">
        <v>1886</v>
      </c>
      <c r="H30" s="87" t="s">
        <v>111</v>
      </c>
      <c r="I30" s="87" t="s">
        <v>429</v>
      </c>
      <c r="J30" s="87" t="s">
        <v>394</v>
      </c>
      <c r="K30" s="87" t="s">
        <v>395</v>
      </c>
      <c r="L30" s="87" t="s">
        <v>396</v>
      </c>
      <c r="M30" s="87" t="s">
        <v>395</v>
      </c>
      <c r="N30" s="84">
        <v>252349.15</v>
      </c>
      <c r="O30" s="84"/>
      <c r="P30" s="84">
        <v>252349.15</v>
      </c>
      <c r="Q30" s="84"/>
      <c r="R30" s="84">
        <v>252349.15</v>
      </c>
      <c r="S30" s="84"/>
      <c r="T30" s="84"/>
      <c r="U30" s="84"/>
      <c r="V30" s="84"/>
      <c r="W30" s="84"/>
      <c r="X30" s="85" t="s">
        <v>38</v>
      </c>
      <c r="Y30" s="84"/>
      <c r="Z30" s="77"/>
    </row>
    <row r="31" spans="1:26" ht="18.75" customHeight="1">
      <c r="A31" s="87" t="s">
        <v>209</v>
      </c>
      <c r="B31" s="76" t="s">
        <v>209</v>
      </c>
      <c r="C31" s="87" t="s">
        <v>390</v>
      </c>
      <c r="D31" s="76" t="s">
        <v>428</v>
      </c>
      <c r="E31" s="76" t="s">
        <v>382</v>
      </c>
      <c r="F31" s="76" t="s">
        <v>383</v>
      </c>
      <c r="G31" s="278" t="s">
        <v>1886</v>
      </c>
      <c r="H31" s="87" t="s">
        <v>111</v>
      </c>
      <c r="I31" s="87" t="s">
        <v>429</v>
      </c>
      <c r="J31" s="87" t="s">
        <v>394</v>
      </c>
      <c r="K31" s="87" t="s">
        <v>395</v>
      </c>
      <c r="L31" s="87" t="s">
        <v>396</v>
      </c>
      <c r="M31" s="87" t="s">
        <v>395</v>
      </c>
      <c r="N31" s="84">
        <v>9610550.8499999996</v>
      </c>
      <c r="O31" s="84"/>
      <c r="P31" s="84">
        <v>9610550.8499999996</v>
      </c>
      <c r="Q31" s="84"/>
      <c r="R31" s="84">
        <v>9610550.8499999996</v>
      </c>
      <c r="S31" s="84"/>
      <c r="T31" s="84"/>
      <c r="U31" s="84"/>
      <c r="V31" s="84"/>
      <c r="W31" s="84"/>
      <c r="X31" s="85" t="s">
        <v>38</v>
      </c>
      <c r="Y31" s="84"/>
      <c r="Z31" s="77"/>
    </row>
    <row r="32" spans="1:26" ht="18.75" customHeight="1">
      <c r="A32" s="87" t="s">
        <v>209</v>
      </c>
      <c r="B32" s="76" t="s">
        <v>209</v>
      </c>
      <c r="C32" s="87" t="s">
        <v>390</v>
      </c>
      <c r="D32" s="76" t="s">
        <v>430</v>
      </c>
      <c r="E32" s="76" t="s">
        <v>382</v>
      </c>
      <c r="F32" s="76" t="s">
        <v>383</v>
      </c>
      <c r="G32" s="76" t="s">
        <v>431</v>
      </c>
      <c r="H32" s="87" t="s">
        <v>121</v>
      </c>
      <c r="I32" s="87" t="s">
        <v>393</v>
      </c>
      <c r="J32" s="87" t="s">
        <v>394</v>
      </c>
      <c r="K32" s="87" t="s">
        <v>395</v>
      </c>
      <c r="L32" s="87" t="s">
        <v>396</v>
      </c>
      <c r="M32" s="87" t="s">
        <v>395</v>
      </c>
      <c r="N32" s="84">
        <v>360000</v>
      </c>
      <c r="O32" s="84"/>
      <c r="P32" s="84">
        <v>360000</v>
      </c>
      <c r="Q32" s="84">
        <v>360000</v>
      </c>
      <c r="R32" s="84"/>
      <c r="S32" s="84"/>
      <c r="T32" s="84"/>
      <c r="U32" s="84"/>
      <c r="V32" s="84"/>
      <c r="W32" s="84"/>
      <c r="X32" s="85" t="s">
        <v>38</v>
      </c>
      <c r="Y32" s="84"/>
      <c r="Z32" s="77"/>
    </row>
    <row r="33" spans="1:26" ht="18.75" customHeight="1">
      <c r="A33" s="87" t="s">
        <v>209</v>
      </c>
      <c r="B33" s="76" t="s">
        <v>209</v>
      </c>
      <c r="C33" s="87" t="s">
        <v>380</v>
      </c>
      <c r="D33" s="76" t="s">
        <v>432</v>
      </c>
      <c r="E33" s="76" t="s">
        <v>382</v>
      </c>
      <c r="F33" s="76" t="s">
        <v>383</v>
      </c>
      <c r="G33" s="76" t="s">
        <v>432</v>
      </c>
      <c r="H33" s="87" t="s">
        <v>101</v>
      </c>
      <c r="I33" s="87" t="s">
        <v>241</v>
      </c>
      <c r="J33" s="87" t="s">
        <v>394</v>
      </c>
      <c r="K33" s="87" t="s">
        <v>395</v>
      </c>
      <c r="L33" s="87" t="s">
        <v>396</v>
      </c>
      <c r="M33" s="87" t="s">
        <v>395</v>
      </c>
      <c r="N33" s="84">
        <v>4763160</v>
      </c>
      <c r="O33" s="84"/>
      <c r="P33" s="84">
        <v>4763160</v>
      </c>
      <c r="Q33" s="84">
        <v>4763160</v>
      </c>
      <c r="R33" s="84"/>
      <c r="S33" s="84"/>
      <c r="T33" s="84"/>
      <c r="U33" s="84"/>
      <c r="V33" s="84"/>
      <c r="W33" s="84"/>
      <c r="X33" s="85" t="s">
        <v>38</v>
      </c>
      <c r="Y33" s="84"/>
      <c r="Z33" s="77"/>
    </row>
    <row r="34" spans="1:26" ht="18.75" customHeight="1">
      <c r="A34" s="87" t="s">
        <v>209</v>
      </c>
      <c r="B34" s="76" t="s">
        <v>209</v>
      </c>
      <c r="C34" s="87" t="s">
        <v>380</v>
      </c>
      <c r="D34" s="76" t="s">
        <v>433</v>
      </c>
      <c r="E34" s="76" t="s">
        <v>382</v>
      </c>
      <c r="F34" s="76" t="s">
        <v>383</v>
      </c>
      <c r="G34" s="278" t="s">
        <v>1888</v>
      </c>
      <c r="H34" s="87" t="s">
        <v>107</v>
      </c>
      <c r="I34" s="87" t="s">
        <v>406</v>
      </c>
      <c r="J34" s="87" t="s">
        <v>386</v>
      </c>
      <c r="K34" s="87" t="s">
        <v>286</v>
      </c>
      <c r="L34" s="87" t="s">
        <v>285</v>
      </c>
      <c r="M34" s="87" t="s">
        <v>286</v>
      </c>
      <c r="N34" s="84">
        <v>1470000</v>
      </c>
      <c r="O34" s="84"/>
      <c r="P34" s="84">
        <v>1470000</v>
      </c>
      <c r="Q34" s="84"/>
      <c r="R34" s="84">
        <v>1470000</v>
      </c>
      <c r="S34" s="84"/>
      <c r="T34" s="84"/>
      <c r="U34" s="84"/>
      <c r="V34" s="84"/>
      <c r="W34" s="84"/>
      <c r="X34" s="85" t="s">
        <v>38</v>
      </c>
      <c r="Y34" s="84"/>
      <c r="Z34" s="77"/>
    </row>
    <row r="35" spans="1:26" ht="18.75" customHeight="1">
      <c r="A35" s="87" t="s">
        <v>209</v>
      </c>
      <c r="B35" s="76" t="s">
        <v>209</v>
      </c>
      <c r="C35" s="87" t="s">
        <v>380</v>
      </c>
      <c r="D35" s="76" t="s">
        <v>433</v>
      </c>
      <c r="E35" s="76" t="s">
        <v>382</v>
      </c>
      <c r="F35" s="76" t="s">
        <v>383</v>
      </c>
      <c r="G35" s="278" t="s">
        <v>1889</v>
      </c>
      <c r="H35" s="87" t="s">
        <v>107</v>
      </c>
      <c r="I35" s="87" t="s">
        <v>406</v>
      </c>
      <c r="J35" s="87" t="s">
        <v>386</v>
      </c>
      <c r="K35" s="87" t="s">
        <v>286</v>
      </c>
      <c r="L35" s="87" t="s">
        <v>285</v>
      </c>
      <c r="M35" s="87" t="s">
        <v>286</v>
      </c>
      <c r="N35" s="84">
        <v>3600000</v>
      </c>
      <c r="O35" s="84"/>
      <c r="P35" s="84">
        <v>3600000</v>
      </c>
      <c r="Q35" s="84"/>
      <c r="R35" s="84">
        <v>3600000</v>
      </c>
      <c r="S35" s="84"/>
      <c r="T35" s="84"/>
      <c r="U35" s="84"/>
      <c r="V35" s="84"/>
      <c r="W35" s="84"/>
      <c r="X35" s="85" t="s">
        <v>38</v>
      </c>
      <c r="Y35" s="84"/>
      <c r="Z35" s="77"/>
    </row>
    <row r="36" spans="1:26" ht="18.75" customHeight="1">
      <c r="A36" s="87" t="s">
        <v>209</v>
      </c>
      <c r="B36" s="76" t="s">
        <v>209</v>
      </c>
      <c r="C36" s="87" t="s">
        <v>380</v>
      </c>
      <c r="D36" s="76" t="s">
        <v>434</v>
      </c>
      <c r="E36" s="76" t="s">
        <v>382</v>
      </c>
      <c r="F36" s="76" t="s">
        <v>383</v>
      </c>
      <c r="G36" s="76" t="s">
        <v>435</v>
      </c>
      <c r="H36" s="87" t="s">
        <v>119</v>
      </c>
      <c r="I36" s="87" t="s">
        <v>436</v>
      </c>
      <c r="J36" s="87" t="s">
        <v>437</v>
      </c>
      <c r="K36" s="87" t="s">
        <v>438</v>
      </c>
      <c r="L36" s="87" t="s">
        <v>415</v>
      </c>
      <c r="M36" s="87" t="s">
        <v>416</v>
      </c>
      <c r="N36" s="84">
        <v>100000</v>
      </c>
      <c r="O36" s="84"/>
      <c r="P36" s="84">
        <v>100000</v>
      </c>
      <c r="Q36" s="84">
        <v>100000</v>
      </c>
      <c r="R36" s="84"/>
      <c r="S36" s="84"/>
      <c r="T36" s="84"/>
      <c r="U36" s="84"/>
      <c r="V36" s="84"/>
      <c r="W36" s="84"/>
      <c r="X36" s="85" t="s">
        <v>38</v>
      </c>
      <c r="Y36" s="84"/>
      <c r="Z36" s="77"/>
    </row>
    <row r="37" spans="1:26" ht="18.75" customHeight="1">
      <c r="A37" s="87" t="s">
        <v>209</v>
      </c>
      <c r="B37" s="76" t="s">
        <v>209</v>
      </c>
      <c r="C37" s="87" t="s">
        <v>390</v>
      </c>
      <c r="D37" s="76" t="s">
        <v>439</v>
      </c>
      <c r="E37" s="76" t="s">
        <v>382</v>
      </c>
      <c r="F37" s="76" t="s">
        <v>383</v>
      </c>
      <c r="G37" s="76" t="s">
        <v>440</v>
      </c>
      <c r="H37" s="87" t="s">
        <v>131</v>
      </c>
      <c r="I37" s="87" t="s">
        <v>287</v>
      </c>
      <c r="J37" s="87" t="s">
        <v>394</v>
      </c>
      <c r="K37" s="87" t="s">
        <v>395</v>
      </c>
      <c r="L37" s="87" t="s">
        <v>396</v>
      </c>
      <c r="M37" s="87" t="s">
        <v>395</v>
      </c>
      <c r="N37" s="84">
        <v>100000</v>
      </c>
      <c r="O37" s="84"/>
      <c r="P37" s="84">
        <v>100000</v>
      </c>
      <c r="Q37" s="84">
        <v>100000</v>
      </c>
      <c r="R37" s="84"/>
      <c r="S37" s="84"/>
      <c r="T37" s="84"/>
      <c r="U37" s="84"/>
      <c r="V37" s="84"/>
      <c r="W37" s="84"/>
      <c r="X37" s="85" t="s">
        <v>38</v>
      </c>
      <c r="Y37" s="84"/>
      <c r="Z37" s="77"/>
    </row>
    <row r="38" spans="1:26" ht="18.75" customHeight="1">
      <c r="A38" s="87" t="s">
        <v>209</v>
      </c>
      <c r="B38" s="76" t="s">
        <v>209</v>
      </c>
      <c r="C38" s="87" t="s">
        <v>390</v>
      </c>
      <c r="D38" s="76" t="s">
        <v>441</v>
      </c>
      <c r="E38" s="76" t="s">
        <v>382</v>
      </c>
      <c r="F38" s="76" t="s">
        <v>383</v>
      </c>
      <c r="G38" s="278" t="s">
        <v>1898</v>
      </c>
      <c r="H38" s="87" t="s">
        <v>121</v>
      </c>
      <c r="I38" s="87" t="s">
        <v>393</v>
      </c>
      <c r="J38" s="87" t="s">
        <v>394</v>
      </c>
      <c r="K38" s="87" t="s">
        <v>395</v>
      </c>
      <c r="L38" s="87" t="s">
        <v>396</v>
      </c>
      <c r="M38" s="87" t="s">
        <v>395</v>
      </c>
      <c r="N38" s="84">
        <v>4000000</v>
      </c>
      <c r="O38" s="84"/>
      <c r="P38" s="84">
        <v>4000000</v>
      </c>
      <c r="Q38" s="84">
        <v>4000000</v>
      </c>
      <c r="R38" s="84"/>
      <c r="S38" s="84"/>
      <c r="T38" s="84"/>
      <c r="U38" s="84"/>
      <c r="V38" s="84"/>
      <c r="W38" s="84"/>
      <c r="X38" s="85" t="s">
        <v>38</v>
      </c>
      <c r="Y38" s="84"/>
      <c r="Z38" s="77"/>
    </row>
    <row r="39" spans="1:26" ht="18.75" customHeight="1">
      <c r="A39" s="87" t="s">
        <v>209</v>
      </c>
      <c r="B39" s="76" t="s">
        <v>209</v>
      </c>
      <c r="C39" s="87" t="s">
        <v>380</v>
      </c>
      <c r="D39" s="76" t="s">
        <v>442</v>
      </c>
      <c r="E39" s="76" t="s">
        <v>382</v>
      </c>
      <c r="F39" s="76" t="s">
        <v>383</v>
      </c>
      <c r="G39" s="76" t="s">
        <v>443</v>
      </c>
      <c r="H39" s="87" t="s">
        <v>129</v>
      </c>
      <c r="I39" s="87" t="s">
        <v>412</v>
      </c>
      <c r="J39" s="87" t="s">
        <v>327</v>
      </c>
      <c r="K39" s="87" t="s">
        <v>328</v>
      </c>
      <c r="L39" s="87" t="s">
        <v>251</v>
      </c>
      <c r="M39" s="87" t="s">
        <v>252</v>
      </c>
      <c r="N39" s="84">
        <v>50000</v>
      </c>
      <c r="O39" s="84"/>
      <c r="P39" s="84">
        <v>50000</v>
      </c>
      <c r="Q39" s="84">
        <v>50000</v>
      </c>
      <c r="R39" s="84"/>
      <c r="S39" s="84"/>
      <c r="T39" s="84"/>
      <c r="U39" s="84"/>
      <c r="V39" s="84"/>
      <c r="W39" s="84"/>
      <c r="X39" s="85" t="s">
        <v>38</v>
      </c>
      <c r="Y39" s="84"/>
      <c r="Z39" s="77"/>
    </row>
    <row r="40" spans="1:26" ht="18.75" customHeight="1">
      <c r="A40" s="87" t="s">
        <v>209</v>
      </c>
      <c r="B40" s="76" t="s">
        <v>209</v>
      </c>
      <c r="C40" s="87" t="s">
        <v>380</v>
      </c>
      <c r="D40" s="76" t="s">
        <v>444</v>
      </c>
      <c r="E40" s="76" t="s">
        <v>382</v>
      </c>
      <c r="F40" s="76" t="s">
        <v>383</v>
      </c>
      <c r="G40" s="76" t="s">
        <v>445</v>
      </c>
      <c r="H40" s="87" t="s">
        <v>131</v>
      </c>
      <c r="I40" s="87" t="s">
        <v>287</v>
      </c>
      <c r="J40" s="87" t="s">
        <v>386</v>
      </c>
      <c r="K40" s="87" t="s">
        <v>286</v>
      </c>
      <c r="L40" s="87" t="s">
        <v>285</v>
      </c>
      <c r="M40" s="87" t="s">
        <v>286</v>
      </c>
      <c r="N40" s="84">
        <v>150000</v>
      </c>
      <c r="O40" s="84"/>
      <c r="P40" s="84">
        <v>150000</v>
      </c>
      <c r="Q40" s="84">
        <v>150000</v>
      </c>
      <c r="R40" s="84"/>
      <c r="S40" s="84"/>
      <c r="T40" s="84"/>
      <c r="U40" s="84"/>
      <c r="V40" s="84"/>
      <c r="W40" s="84"/>
      <c r="X40" s="85" t="s">
        <v>38</v>
      </c>
      <c r="Y40" s="84"/>
      <c r="Z40" s="77"/>
    </row>
    <row r="41" spans="1:26" ht="18.75" customHeight="1">
      <c r="A41" s="87" t="s">
        <v>209</v>
      </c>
      <c r="B41" s="76" t="s">
        <v>209</v>
      </c>
      <c r="C41" s="87" t="s">
        <v>390</v>
      </c>
      <c r="D41" s="76" t="s">
        <v>446</v>
      </c>
      <c r="E41" s="76" t="s">
        <v>382</v>
      </c>
      <c r="F41" s="76" t="s">
        <v>383</v>
      </c>
      <c r="G41" s="76" t="s">
        <v>447</v>
      </c>
      <c r="H41" s="87" t="s">
        <v>121</v>
      </c>
      <c r="I41" s="87" t="s">
        <v>393</v>
      </c>
      <c r="J41" s="87" t="s">
        <v>394</v>
      </c>
      <c r="K41" s="87" t="s">
        <v>395</v>
      </c>
      <c r="L41" s="87" t="s">
        <v>396</v>
      </c>
      <c r="M41" s="87" t="s">
        <v>395</v>
      </c>
      <c r="N41" s="84">
        <v>433900</v>
      </c>
      <c r="O41" s="84"/>
      <c r="P41" s="84">
        <v>433900</v>
      </c>
      <c r="Q41" s="84">
        <v>433900</v>
      </c>
      <c r="R41" s="84"/>
      <c r="S41" s="84"/>
      <c r="T41" s="84"/>
      <c r="U41" s="84"/>
      <c r="V41" s="84"/>
      <c r="W41" s="84"/>
      <c r="X41" s="85" t="s">
        <v>38</v>
      </c>
      <c r="Y41" s="84"/>
      <c r="Z41" s="77"/>
    </row>
    <row r="42" spans="1:26" ht="18.75" customHeight="1">
      <c r="A42" s="87" t="s">
        <v>209</v>
      </c>
      <c r="B42" s="76" t="s">
        <v>209</v>
      </c>
      <c r="C42" s="87" t="s">
        <v>380</v>
      </c>
      <c r="D42" s="76" t="s">
        <v>448</v>
      </c>
      <c r="E42" s="76" t="s">
        <v>382</v>
      </c>
      <c r="F42" s="76" t="s">
        <v>383</v>
      </c>
      <c r="G42" s="76" t="s">
        <v>449</v>
      </c>
      <c r="H42" s="87" t="s">
        <v>101</v>
      </c>
      <c r="I42" s="87" t="s">
        <v>241</v>
      </c>
      <c r="J42" s="87" t="s">
        <v>327</v>
      </c>
      <c r="K42" s="87" t="s">
        <v>328</v>
      </c>
      <c r="L42" s="87" t="s">
        <v>251</v>
      </c>
      <c r="M42" s="87" t="s">
        <v>252</v>
      </c>
      <c r="N42" s="84">
        <v>502090</v>
      </c>
      <c r="O42" s="84"/>
      <c r="P42" s="84">
        <v>502090</v>
      </c>
      <c r="Q42" s="84">
        <v>502090</v>
      </c>
      <c r="R42" s="84"/>
      <c r="S42" s="84"/>
      <c r="T42" s="84"/>
      <c r="U42" s="84"/>
      <c r="V42" s="84"/>
      <c r="W42" s="84"/>
      <c r="X42" s="85" t="s">
        <v>38</v>
      </c>
      <c r="Y42" s="84"/>
      <c r="Z42" s="77"/>
    </row>
    <row r="43" spans="1:26" ht="18.75" customHeight="1">
      <c r="A43" s="87" t="s">
        <v>209</v>
      </c>
      <c r="B43" s="76" t="s">
        <v>209</v>
      </c>
      <c r="C43" s="87" t="s">
        <v>380</v>
      </c>
      <c r="D43" s="76" t="s">
        <v>448</v>
      </c>
      <c r="E43" s="76" t="s">
        <v>382</v>
      </c>
      <c r="F43" s="76" t="s">
        <v>383</v>
      </c>
      <c r="G43" s="76" t="s">
        <v>450</v>
      </c>
      <c r="H43" s="87" t="s">
        <v>123</v>
      </c>
      <c r="I43" s="87" t="s">
        <v>385</v>
      </c>
      <c r="J43" s="87" t="s">
        <v>327</v>
      </c>
      <c r="K43" s="87" t="s">
        <v>328</v>
      </c>
      <c r="L43" s="87" t="s">
        <v>251</v>
      </c>
      <c r="M43" s="87" t="s">
        <v>252</v>
      </c>
      <c r="N43" s="84">
        <v>445000</v>
      </c>
      <c r="O43" s="84"/>
      <c r="P43" s="84">
        <v>445000</v>
      </c>
      <c r="Q43" s="84">
        <v>445000</v>
      </c>
      <c r="R43" s="84"/>
      <c r="S43" s="84"/>
      <c r="T43" s="84"/>
      <c r="U43" s="84"/>
      <c r="V43" s="84"/>
      <c r="W43" s="84"/>
      <c r="X43" s="85" t="s">
        <v>38</v>
      </c>
      <c r="Y43" s="84"/>
      <c r="Z43" s="77"/>
    </row>
    <row r="44" spans="1:26" ht="18.75" customHeight="1">
      <c r="A44" s="87" t="s">
        <v>209</v>
      </c>
      <c r="B44" s="76" t="s">
        <v>209</v>
      </c>
      <c r="C44" s="87" t="s">
        <v>380</v>
      </c>
      <c r="D44" s="76" t="s">
        <v>448</v>
      </c>
      <c r="E44" s="76" t="s">
        <v>382</v>
      </c>
      <c r="F44" s="76" t="s">
        <v>383</v>
      </c>
      <c r="G44" s="76" t="s">
        <v>451</v>
      </c>
      <c r="H44" s="87" t="s">
        <v>135</v>
      </c>
      <c r="I44" s="87" t="s">
        <v>452</v>
      </c>
      <c r="J44" s="87" t="s">
        <v>327</v>
      </c>
      <c r="K44" s="87" t="s">
        <v>328</v>
      </c>
      <c r="L44" s="87" t="s">
        <v>251</v>
      </c>
      <c r="M44" s="87" t="s">
        <v>252</v>
      </c>
      <c r="N44" s="84">
        <v>200000</v>
      </c>
      <c r="O44" s="84"/>
      <c r="P44" s="84">
        <v>200000</v>
      </c>
      <c r="Q44" s="84">
        <v>200000</v>
      </c>
      <c r="R44" s="84"/>
      <c r="S44" s="84"/>
      <c r="T44" s="84"/>
      <c r="U44" s="84"/>
      <c r="V44" s="84"/>
      <c r="W44" s="84"/>
      <c r="X44" s="85" t="s">
        <v>38</v>
      </c>
      <c r="Y44" s="84"/>
      <c r="Z44" s="77"/>
    </row>
    <row r="45" spans="1:26" ht="18.75" customHeight="1">
      <c r="A45" s="87" t="s">
        <v>209</v>
      </c>
      <c r="B45" s="76" t="s">
        <v>209</v>
      </c>
      <c r="C45" s="87" t="s">
        <v>380</v>
      </c>
      <c r="D45" s="76" t="s">
        <v>453</v>
      </c>
      <c r="E45" s="76" t="s">
        <v>382</v>
      </c>
      <c r="F45" s="76" t="s">
        <v>383</v>
      </c>
      <c r="G45" s="76" t="s">
        <v>454</v>
      </c>
      <c r="H45" s="87" t="s">
        <v>101</v>
      </c>
      <c r="I45" s="87" t="s">
        <v>241</v>
      </c>
      <c r="J45" s="87" t="s">
        <v>394</v>
      </c>
      <c r="K45" s="87" t="s">
        <v>395</v>
      </c>
      <c r="L45" s="87" t="s">
        <v>396</v>
      </c>
      <c r="M45" s="87" t="s">
        <v>395</v>
      </c>
      <c r="N45" s="84">
        <v>4280110</v>
      </c>
      <c r="O45" s="84"/>
      <c r="P45" s="84">
        <v>4280110</v>
      </c>
      <c r="Q45" s="84">
        <v>4280110</v>
      </c>
      <c r="R45" s="84"/>
      <c r="S45" s="84"/>
      <c r="T45" s="84"/>
      <c r="U45" s="84"/>
      <c r="V45" s="84"/>
      <c r="W45" s="84"/>
      <c r="X45" s="85" t="s">
        <v>38</v>
      </c>
      <c r="Y45" s="84"/>
      <c r="Z45" s="77"/>
    </row>
    <row r="46" spans="1:26" ht="18.75" customHeight="1">
      <c r="A46" s="87" t="s">
        <v>209</v>
      </c>
      <c r="B46" s="76" t="s">
        <v>209</v>
      </c>
      <c r="C46" s="87" t="s">
        <v>380</v>
      </c>
      <c r="D46" s="76" t="s">
        <v>455</v>
      </c>
      <c r="E46" s="76" t="s">
        <v>382</v>
      </c>
      <c r="F46" s="76" t="s">
        <v>383</v>
      </c>
      <c r="G46" s="278" t="s">
        <v>1890</v>
      </c>
      <c r="H46" s="87" t="s">
        <v>111</v>
      </c>
      <c r="I46" s="87" t="s">
        <v>429</v>
      </c>
      <c r="J46" s="87" t="s">
        <v>327</v>
      </c>
      <c r="K46" s="87" t="s">
        <v>328</v>
      </c>
      <c r="L46" s="87" t="s">
        <v>251</v>
      </c>
      <c r="M46" s="87" t="s">
        <v>252</v>
      </c>
      <c r="N46" s="84">
        <v>200000</v>
      </c>
      <c r="O46" s="84"/>
      <c r="P46" s="84">
        <v>200000</v>
      </c>
      <c r="Q46" s="84"/>
      <c r="R46" s="84">
        <v>200000</v>
      </c>
      <c r="S46" s="84"/>
      <c r="T46" s="84"/>
      <c r="U46" s="84"/>
      <c r="V46" s="84"/>
      <c r="W46" s="84"/>
      <c r="X46" s="85" t="s">
        <v>38</v>
      </c>
      <c r="Y46" s="84"/>
      <c r="Z46" s="77"/>
    </row>
    <row r="47" spans="1:26" ht="18.75" customHeight="1">
      <c r="A47" s="87" t="s">
        <v>209</v>
      </c>
      <c r="B47" s="76" t="s">
        <v>209</v>
      </c>
      <c r="C47" s="87" t="s">
        <v>390</v>
      </c>
      <c r="D47" s="76" t="s">
        <v>456</v>
      </c>
      <c r="E47" s="76" t="s">
        <v>382</v>
      </c>
      <c r="F47" s="76" t="s">
        <v>383</v>
      </c>
      <c r="G47" s="76" t="s">
        <v>457</v>
      </c>
      <c r="H47" s="87" t="s">
        <v>131</v>
      </c>
      <c r="I47" s="87" t="s">
        <v>287</v>
      </c>
      <c r="J47" s="87" t="s">
        <v>394</v>
      </c>
      <c r="K47" s="87" t="s">
        <v>395</v>
      </c>
      <c r="L47" s="87" t="s">
        <v>396</v>
      </c>
      <c r="M47" s="87" t="s">
        <v>395</v>
      </c>
      <c r="N47" s="84">
        <v>300000</v>
      </c>
      <c r="O47" s="84"/>
      <c r="P47" s="84">
        <v>300000</v>
      </c>
      <c r="Q47" s="84">
        <v>300000</v>
      </c>
      <c r="R47" s="84"/>
      <c r="S47" s="84"/>
      <c r="T47" s="84"/>
      <c r="U47" s="84"/>
      <c r="V47" s="84"/>
      <c r="W47" s="84"/>
      <c r="X47" s="85" t="s">
        <v>38</v>
      </c>
      <c r="Y47" s="84"/>
      <c r="Z47" s="77"/>
    </row>
    <row r="48" spans="1:26" ht="18.75" customHeight="1">
      <c r="A48" s="87" t="s">
        <v>209</v>
      </c>
      <c r="B48" s="76" t="s">
        <v>209</v>
      </c>
      <c r="C48" s="87" t="s">
        <v>390</v>
      </c>
      <c r="D48" s="76" t="s">
        <v>458</v>
      </c>
      <c r="E48" s="76" t="s">
        <v>382</v>
      </c>
      <c r="F48" s="76" t="s">
        <v>383</v>
      </c>
      <c r="G48" s="278" t="s">
        <v>1903</v>
      </c>
      <c r="H48" s="87" t="s">
        <v>131</v>
      </c>
      <c r="I48" s="87" t="s">
        <v>287</v>
      </c>
      <c r="J48" s="87" t="s">
        <v>394</v>
      </c>
      <c r="K48" s="87" t="s">
        <v>395</v>
      </c>
      <c r="L48" s="87" t="s">
        <v>396</v>
      </c>
      <c r="M48" s="87" t="s">
        <v>395</v>
      </c>
      <c r="N48" s="84">
        <v>2346309.2400000002</v>
      </c>
      <c r="O48" s="84"/>
      <c r="P48" s="84">
        <v>2346309.2400000002</v>
      </c>
      <c r="Q48" s="84">
        <v>2346309.2400000002</v>
      </c>
      <c r="R48" s="84"/>
      <c r="S48" s="84"/>
      <c r="T48" s="84"/>
      <c r="U48" s="84"/>
      <c r="V48" s="84"/>
      <c r="W48" s="84"/>
      <c r="X48" s="85" t="s">
        <v>38</v>
      </c>
      <c r="Y48" s="84"/>
      <c r="Z48" s="77"/>
    </row>
    <row r="49" spans="1:26" ht="18.75" customHeight="1">
      <c r="A49" s="87" t="s">
        <v>209</v>
      </c>
      <c r="B49" s="76" t="s">
        <v>209</v>
      </c>
      <c r="C49" s="87" t="s">
        <v>380</v>
      </c>
      <c r="D49" s="76" t="s">
        <v>459</v>
      </c>
      <c r="E49" s="76" t="s">
        <v>382</v>
      </c>
      <c r="F49" s="76" t="s">
        <v>383</v>
      </c>
      <c r="G49" s="76" t="s">
        <v>460</v>
      </c>
      <c r="H49" s="87" t="s">
        <v>131</v>
      </c>
      <c r="I49" s="87" t="s">
        <v>287</v>
      </c>
      <c r="J49" s="87" t="s">
        <v>386</v>
      </c>
      <c r="K49" s="87" t="s">
        <v>286</v>
      </c>
      <c r="L49" s="87" t="s">
        <v>285</v>
      </c>
      <c r="M49" s="87" t="s">
        <v>286</v>
      </c>
      <c r="N49" s="84">
        <v>40000</v>
      </c>
      <c r="O49" s="84"/>
      <c r="P49" s="84">
        <v>40000</v>
      </c>
      <c r="Q49" s="84">
        <v>40000</v>
      </c>
      <c r="R49" s="84"/>
      <c r="S49" s="84"/>
      <c r="T49" s="84"/>
      <c r="U49" s="84"/>
      <c r="V49" s="84"/>
      <c r="W49" s="84"/>
      <c r="X49" s="85" t="s">
        <v>38</v>
      </c>
      <c r="Y49" s="84"/>
      <c r="Z49" s="77"/>
    </row>
    <row r="50" spans="1:26" ht="18.75" customHeight="1">
      <c r="A50" s="87" t="s">
        <v>209</v>
      </c>
      <c r="B50" s="76" t="s">
        <v>209</v>
      </c>
      <c r="C50" s="87" t="s">
        <v>380</v>
      </c>
      <c r="D50" s="76" t="s">
        <v>459</v>
      </c>
      <c r="E50" s="76" t="s">
        <v>382</v>
      </c>
      <c r="F50" s="76" t="s">
        <v>383</v>
      </c>
      <c r="G50" s="76" t="s">
        <v>461</v>
      </c>
      <c r="H50" s="87" t="s">
        <v>131</v>
      </c>
      <c r="I50" s="87" t="s">
        <v>287</v>
      </c>
      <c r="J50" s="87" t="s">
        <v>386</v>
      </c>
      <c r="K50" s="87" t="s">
        <v>286</v>
      </c>
      <c r="L50" s="87" t="s">
        <v>285</v>
      </c>
      <c r="M50" s="87" t="s">
        <v>286</v>
      </c>
      <c r="N50" s="84">
        <v>131000</v>
      </c>
      <c r="O50" s="84"/>
      <c r="P50" s="84">
        <v>131000</v>
      </c>
      <c r="Q50" s="84">
        <v>131000</v>
      </c>
      <c r="R50" s="84"/>
      <c r="S50" s="84"/>
      <c r="T50" s="84"/>
      <c r="U50" s="84"/>
      <c r="V50" s="84"/>
      <c r="W50" s="84"/>
      <c r="X50" s="85" t="s">
        <v>38</v>
      </c>
      <c r="Y50" s="84"/>
      <c r="Z50" s="77"/>
    </row>
    <row r="51" spans="1:26" ht="18.75" customHeight="1">
      <c r="A51" s="87" t="s">
        <v>209</v>
      </c>
      <c r="B51" s="76" t="s">
        <v>209</v>
      </c>
      <c r="C51" s="87" t="s">
        <v>380</v>
      </c>
      <c r="D51" s="76" t="s">
        <v>459</v>
      </c>
      <c r="E51" s="76" t="s">
        <v>382</v>
      </c>
      <c r="F51" s="76" t="s">
        <v>383</v>
      </c>
      <c r="G51" s="76" t="s">
        <v>462</v>
      </c>
      <c r="H51" s="87" t="s">
        <v>131</v>
      </c>
      <c r="I51" s="87" t="s">
        <v>287</v>
      </c>
      <c r="J51" s="87" t="s">
        <v>386</v>
      </c>
      <c r="K51" s="87" t="s">
        <v>286</v>
      </c>
      <c r="L51" s="87" t="s">
        <v>285</v>
      </c>
      <c r="M51" s="87" t="s">
        <v>286</v>
      </c>
      <c r="N51" s="84">
        <v>138528</v>
      </c>
      <c r="O51" s="84"/>
      <c r="P51" s="84">
        <v>138528</v>
      </c>
      <c r="Q51" s="84">
        <v>138528</v>
      </c>
      <c r="R51" s="84"/>
      <c r="S51" s="84"/>
      <c r="T51" s="84"/>
      <c r="U51" s="84"/>
      <c r="V51" s="84"/>
      <c r="W51" s="84"/>
      <c r="X51" s="85" t="s">
        <v>38</v>
      </c>
      <c r="Y51" s="84"/>
      <c r="Z51" s="77"/>
    </row>
    <row r="52" spans="1:26" ht="18.75" customHeight="1">
      <c r="A52" s="87" t="s">
        <v>209</v>
      </c>
      <c r="B52" s="76" t="s">
        <v>209</v>
      </c>
      <c r="C52" s="87" t="s">
        <v>380</v>
      </c>
      <c r="D52" s="76" t="s">
        <v>459</v>
      </c>
      <c r="E52" s="76" t="s">
        <v>382</v>
      </c>
      <c r="F52" s="76" t="s">
        <v>383</v>
      </c>
      <c r="G52" s="76" t="s">
        <v>463</v>
      </c>
      <c r="H52" s="87" t="s">
        <v>131</v>
      </c>
      <c r="I52" s="87" t="s">
        <v>287</v>
      </c>
      <c r="J52" s="87" t="s">
        <v>386</v>
      </c>
      <c r="K52" s="87" t="s">
        <v>286</v>
      </c>
      <c r="L52" s="87" t="s">
        <v>285</v>
      </c>
      <c r="M52" s="87" t="s">
        <v>286</v>
      </c>
      <c r="N52" s="84">
        <v>40000</v>
      </c>
      <c r="O52" s="84"/>
      <c r="P52" s="84">
        <v>40000</v>
      </c>
      <c r="Q52" s="84">
        <v>40000</v>
      </c>
      <c r="R52" s="84"/>
      <c r="S52" s="84"/>
      <c r="T52" s="84"/>
      <c r="U52" s="84"/>
      <c r="V52" s="84"/>
      <c r="W52" s="84"/>
      <c r="X52" s="85" t="s">
        <v>38</v>
      </c>
      <c r="Y52" s="84"/>
      <c r="Z52" s="77"/>
    </row>
    <row r="53" spans="1:26" ht="18.75" customHeight="1">
      <c r="A53" s="87" t="s">
        <v>209</v>
      </c>
      <c r="B53" s="76" t="s">
        <v>209</v>
      </c>
      <c r="C53" s="87" t="s">
        <v>380</v>
      </c>
      <c r="D53" s="76" t="s">
        <v>459</v>
      </c>
      <c r="E53" s="76" t="s">
        <v>382</v>
      </c>
      <c r="F53" s="76" t="s">
        <v>383</v>
      </c>
      <c r="G53" s="76" t="s">
        <v>464</v>
      </c>
      <c r="H53" s="87" t="s">
        <v>131</v>
      </c>
      <c r="I53" s="87" t="s">
        <v>287</v>
      </c>
      <c r="J53" s="87" t="s">
        <v>386</v>
      </c>
      <c r="K53" s="87" t="s">
        <v>286</v>
      </c>
      <c r="L53" s="87" t="s">
        <v>285</v>
      </c>
      <c r="M53" s="87" t="s">
        <v>286</v>
      </c>
      <c r="N53" s="84">
        <v>40000</v>
      </c>
      <c r="O53" s="84"/>
      <c r="P53" s="84">
        <v>40000</v>
      </c>
      <c r="Q53" s="84">
        <v>40000</v>
      </c>
      <c r="R53" s="84"/>
      <c r="S53" s="84"/>
      <c r="T53" s="84"/>
      <c r="U53" s="84"/>
      <c r="V53" s="84"/>
      <c r="W53" s="84"/>
      <c r="X53" s="85" t="s">
        <v>38</v>
      </c>
      <c r="Y53" s="84"/>
      <c r="Z53" s="77"/>
    </row>
    <row r="54" spans="1:26" ht="18.75" customHeight="1">
      <c r="A54" s="87" t="s">
        <v>209</v>
      </c>
      <c r="B54" s="76" t="s">
        <v>209</v>
      </c>
      <c r="C54" s="87" t="s">
        <v>380</v>
      </c>
      <c r="D54" s="76" t="s">
        <v>459</v>
      </c>
      <c r="E54" s="76" t="s">
        <v>382</v>
      </c>
      <c r="F54" s="76" t="s">
        <v>383</v>
      </c>
      <c r="G54" s="76" t="s">
        <v>465</v>
      </c>
      <c r="H54" s="87" t="s">
        <v>131</v>
      </c>
      <c r="I54" s="87" t="s">
        <v>287</v>
      </c>
      <c r="J54" s="87" t="s">
        <v>386</v>
      </c>
      <c r="K54" s="87" t="s">
        <v>286</v>
      </c>
      <c r="L54" s="87" t="s">
        <v>285</v>
      </c>
      <c r="M54" s="87" t="s">
        <v>286</v>
      </c>
      <c r="N54" s="84">
        <v>40000</v>
      </c>
      <c r="O54" s="84"/>
      <c r="P54" s="84">
        <v>40000</v>
      </c>
      <c r="Q54" s="84">
        <v>40000</v>
      </c>
      <c r="R54" s="84"/>
      <c r="S54" s="84"/>
      <c r="T54" s="84"/>
      <c r="U54" s="84"/>
      <c r="V54" s="84"/>
      <c r="W54" s="84"/>
      <c r="X54" s="85" t="s">
        <v>38</v>
      </c>
      <c r="Y54" s="84"/>
      <c r="Z54" s="77"/>
    </row>
    <row r="55" spans="1:26" ht="18.75" customHeight="1">
      <c r="A55" s="87" t="s">
        <v>209</v>
      </c>
      <c r="B55" s="76" t="s">
        <v>209</v>
      </c>
      <c r="C55" s="87" t="s">
        <v>390</v>
      </c>
      <c r="D55" s="76" t="s">
        <v>466</v>
      </c>
      <c r="E55" s="76" t="s">
        <v>382</v>
      </c>
      <c r="F55" s="76" t="s">
        <v>383</v>
      </c>
      <c r="G55" s="278" t="s">
        <v>1895</v>
      </c>
      <c r="H55" s="87" t="s">
        <v>129</v>
      </c>
      <c r="I55" s="87" t="s">
        <v>412</v>
      </c>
      <c r="J55" s="87" t="s">
        <v>394</v>
      </c>
      <c r="K55" s="87" t="s">
        <v>395</v>
      </c>
      <c r="L55" s="87" t="s">
        <v>396</v>
      </c>
      <c r="M55" s="87" t="s">
        <v>395</v>
      </c>
      <c r="N55" s="84">
        <v>1000000</v>
      </c>
      <c r="O55" s="84"/>
      <c r="P55" s="84">
        <v>1000000</v>
      </c>
      <c r="Q55" s="84">
        <v>1000000</v>
      </c>
      <c r="R55" s="84"/>
      <c r="S55" s="84"/>
      <c r="T55" s="84"/>
      <c r="U55" s="84"/>
      <c r="V55" s="84"/>
      <c r="W55" s="84"/>
      <c r="X55" s="85" t="s">
        <v>38</v>
      </c>
      <c r="Y55" s="84"/>
      <c r="Z55" s="77"/>
    </row>
    <row r="56" spans="1:26" ht="18.75" customHeight="1">
      <c r="A56" s="87" t="s">
        <v>209</v>
      </c>
      <c r="B56" s="76" t="s">
        <v>209</v>
      </c>
      <c r="C56" s="87" t="s">
        <v>380</v>
      </c>
      <c r="D56" s="76" t="s">
        <v>467</v>
      </c>
      <c r="E56" s="76" t="s">
        <v>382</v>
      </c>
      <c r="F56" s="76" t="s">
        <v>383</v>
      </c>
      <c r="G56" s="76" t="s">
        <v>468</v>
      </c>
      <c r="H56" s="87" t="s">
        <v>125</v>
      </c>
      <c r="I56" s="87" t="s">
        <v>469</v>
      </c>
      <c r="J56" s="87" t="s">
        <v>327</v>
      </c>
      <c r="K56" s="87" t="s">
        <v>328</v>
      </c>
      <c r="L56" s="87" t="s">
        <v>251</v>
      </c>
      <c r="M56" s="87" t="s">
        <v>252</v>
      </c>
      <c r="N56" s="84">
        <v>50000</v>
      </c>
      <c r="O56" s="84"/>
      <c r="P56" s="84">
        <v>50000</v>
      </c>
      <c r="Q56" s="84">
        <v>50000</v>
      </c>
      <c r="R56" s="84"/>
      <c r="S56" s="84"/>
      <c r="T56" s="84"/>
      <c r="U56" s="84"/>
      <c r="V56" s="84"/>
      <c r="W56" s="84"/>
      <c r="X56" s="85" t="s">
        <v>38</v>
      </c>
      <c r="Y56" s="84"/>
      <c r="Z56" s="77"/>
    </row>
    <row r="57" spans="1:26" ht="18.75" customHeight="1">
      <c r="A57" s="87" t="s">
        <v>209</v>
      </c>
      <c r="B57" s="76" t="s">
        <v>209</v>
      </c>
      <c r="C57" s="87" t="s">
        <v>380</v>
      </c>
      <c r="D57" s="76" t="s">
        <v>470</v>
      </c>
      <c r="E57" s="76" t="s">
        <v>382</v>
      </c>
      <c r="F57" s="76" t="s">
        <v>383</v>
      </c>
      <c r="G57" s="278" t="s">
        <v>1891</v>
      </c>
      <c r="H57" s="87" t="s">
        <v>107</v>
      </c>
      <c r="I57" s="87" t="s">
        <v>406</v>
      </c>
      <c r="J57" s="87" t="s">
        <v>386</v>
      </c>
      <c r="K57" s="87" t="s">
        <v>286</v>
      </c>
      <c r="L57" s="87" t="s">
        <v>285</v>
      </c>
      <c r="M57" s="87" t="s">
        <v>286</v>
      </c>
      <c r="N57" s="84">
        <v>300000</v>
      </c>
      <c r="O57" s="84"/>
      <c r="P57" s="84">
        <v>300000</v>
      </c>
      <c r="Q57" s="84"/>
      <c r="R57" s="84">
        <v>300000</v>
      </c>
      <c r="S57" s="84"/>
      <c r="T57" s="84"/>
      <c r="U57" s="84"/>
      <c r="V57" s="84"/>
      <c r="W57" s="84"/>
      <c r="X57" s="85" t="s">
        <v>38</v>
      </c>
      <c r="Y57" s="84"/>
      <c r="Z57" s="77"/>
    </row>
    <row r="58" spans="1:26" ht="18.75" customHeight="1">
      <c r="A58" s="87" t="s">
        <v>209</v>
      </c>
      <c r="B58" s="76" t="s">
        <v>209</v>
      </c>
      <c r="C58" s="87" t="s">
        <v>380</v>
      </c>
      <c r="D58" s="76" t="s">
        <v>470</v>
      </c>
      <c r="E58" s="76" t="s">
        <v>382</v>
      </c>
      <c r="F58" s="76" t="s">
        <v>383</v>
      </c>
      <c r="G58" s="278" t="s">
        <v>1892</v>
      </c>
      <c r="H58" s="87" t="s">
        <v>109</v>
      </c>
      <c r="I58" s="87" t="s">
        <v>471</v>
      </c>
      <c r="J58" s="87" t="s">
        <v>386</v>
      </c>
      <c r="K58" s="87" t="s">
        <v>286</v>
      </c>
      <c r="L58" s="87" t="s">
        <v>285</v>
      </c>
      <c r="M58" s="87" t="s">
        <v>286</v>
      </c>
      <c r="N58" s="84">
        <v>450000</v>
      </c>
      <c r="O58" s="84"/>
      <c r="P58" s="84">
        <v>450000</v>
      </c>
      <c r="Q58" s="84"/>
      <c r="R58" s="84">
        <v>450000</v>
      </c>
      <c r="S58" s="84"/>
      <c r="T58" s="84"/>
      <c r="U58" s="84"/>
      <c r="V58" s="84"/>
      <c r="W58" s="84"/>
      <c r="X58" s="85" t="s">
        <v>38</v>
      </c>
      <c r="Y58" s="84"/>
      <c r="Z58" s="77"/>
    </row>
    <row r="59" spans="1:26" ht="18.75" customHeight="1">
      <c r="A59" s="87" t="s">
        <v>209</v>
      </c>
      <c r="B59" s="76" t="s">
        <v>209</v>
      </c>
      <c r="C59" s="87" t="s">
        <v>380</v>
      </c>
      <c r="D59" s="76" t="s">
        <v>472</v>
      </c>
      <c r="E59" s="76" t="s">
        <v>382</v>
      </c>
      <c r="F59" s="76" t="s">
        <v>383</v>
      </c>
      <c r="G59" s="76" t="s">
        <v>473</v>
      </c>
      <c r="H59" s="87" t="s">
        <v>119</v>
      </c>
      <c r="I59" s="87" t="s">
        <v>436</v>
      </c>
      <c r="J59" s="87" t="s">
        <v>327</v>
      </c>
      <c r="K59" s="87" t="s">
        <v>328</v>
      </c>
      <c r="L59" s="87" t="s">
        <v>251</v>
      </c>
      <c r="M59" s="87" t="s">
        <v>252</v>
      </c>
      <c r="N59" s="84">
        <v>30000</v>
      </c>
      <c r="O59" s="84"/>
      <c r="P59" s="84">
        <v>30000</v>
      </c>
      <c r="Q59" s="84">
        <v>30000</v>
      </c>
      <c r="R59" s="84"/>
      <c r="S59" s="84"/>
      <c r="T59" s="84"/>
      <c r="U59" s="84"/>
      <c r="V59" s="84"/>
      <c r="W59" s="84"/>
      <c r="X59" s="85" t="s">
        <v>38</v>
      </c>
      <c r="Y59" s="84"/>
      <c r="Z59" s="77"/>
    </row>
    <row r="60" spans="1:26" ht="18.75" customHeight="1">
      <c r="A60" s="87" t="s">
        <v>209</v>
      </c>
      <c r="B60" s="76" t="s">
        <v>209</v>
      </c>
      <c r="C60" s="87" t="s">
        <v>390</v>
      </c>
      <c r="D60" s="76" t="s">
        <v>474</v>
      </c>
      <c r="E60" s="76" t="s">
        <v>382</v>
      </c>
      <c r="F60" s="76" t="s">
        <v>383</v>
      </c>
      <c r="G60" s="278" t="s">
        <v>1899</v>
      </c>
      <c r="H60" s="87" t="s">
        <v>121</v>
      </c>
      <c r="I60" s="87" t="s">
        <v>393</v>
      </c>
      <c r="J60" s="87" t="s">
        <v>394</v>
      </c>
      <c r="K60" s="87" t="s">
        <v>395</v>
      </c>
      <c r="L60" s="87" t="s">
        <v>396</v>
      </c>
      <c r="M60" s="87" t="s">
        <v>395</v>
      </c>
      <c r="N60" s="84">
        <v>2000000</v>
      </c>
      <c r="O60" s="84"/>
      <c r="P60" s="84">
        <v>2000000</v>
      </c>
      <c r="Q60" s="84">
        <v>2000000</v>
      </c>
      <c r="R60" s="84"/>
      <c r="S60" s="84"/>
      <c r="T60" s="84"/>
      <c r="U60" s="84"/>
      <c r="V60" s="84"/>
      <c r="W60" s="84"/>
      <c r="X60" s="85" t="s">
        <v>38</v>
      </c>
      <c r="Y60" s="84"/>
      <c r="Z60" s="77"/>
    </row>
    <row r="61" spans="1:26" ht="18.75" customHeight="1">
      <c r="A61" s="87" t="s">
        <v>209</v>
      </c>
      <c r="B61" s="76" t="s">
        <v>209</v>
      </c>
      <c r="C61" s="87" t="s">
        <v>390</v>
      </c>
      <c r="D61" s="76" t="s">
        <v>475</v>
      </c>
      <c r="E61" s="76" t="s">
        <v>382</v>
      </c>
      <c r="F61" s="76" t="s">
        <v>383</v>
      </c>
      <c r="G61" s="76" t="s">
        <v>476</v>
      </c>
      <c r="H61" s="87" t="s">
        <v>121</v>
      </c>
      <c r="I61" s="87" t="s">
        <v>393</v>
      </c>
      <c r="J61" s="87" t="s">
        <v>394</v>
      </c>
      <c r="K61" s="87" t="s">
        <v>395</v>
      </c>
      <c r="L61" s="87" t="s">
        <v>396</v>
      </c>
      <c r="M61" s="87" t="s">
        <v>395</v>
      </c>
      <c r="N61" s="84">
        <v>5000000</v>
      </c>
      <c r="O61" s="84"/>
      <c r="P61" s="84">
        <v>5000000</v>
      </c>
      <c r="Q61" s="84">
        <v>5000000</v>
      </c>
      <c r="R61" s="84"/>
      <c r="S61" s="84"/>
      <c r="T61" s="84"/>
      <c r="U61" s="84"/>
      <c r="V61" s="84"/>
      <c r="W61" s="84"/>
      <c r="X61" s="85" t="s">
        <v>38</v>
      </c>
      <c r="Y61" s="84"/>
      <c r="Z61" s="77"/>
    </row>
    <row r="62" spans="1:26" ht="18.75" customHeight="1">
      <c r="A62" s="87" t="s">
        <v>209</v>
      </c>
      <c r="B62" s="76" t="s">
        <v>209</v>
      </c>
      <c r="C62" s="87" t="s">
        <v>390</v>
      </c>
      <c r="D62" s="76" t="s">
        <v>477</v>
      </c>
      <c r="E62" s="76" t="s">
        <v>382</v>
      </c>
      <c r="F62" s="76" t="s">
        <v>383</v>
      </c>
      <c r="G62" s="278" t="s">
        <v>1900</v>
      </c>
      <c r="H62" s="87" t="s">
        <v>121</v>
      </c>
      <c r="I62" s="87" t="s">
        <v>393</v>
      </c>
      <c r="J62" s="87" t="s">
        <v>394</v>
      </c>
      <c r="K62" s="87" t="s">
        <v>395</v>
      </c>
      <c r="L62" s="87" t="s">
        <v>396</v>
      </c>
      <c r="M62" s="87" t="s">
        <v>395</v>
      </c>
      <c r="N62" s="84">
        <v>3000000</v>
      </c>
      <c r="O62" s="84"/>
      <c r="P62" s="84">
        <v>3000000</v>
      </c>
      <c r="Q62" s="84">
        <v>3000000</v>
      </c>
      <c r="R62" s="84"/>
      <c r="S62" s="84"/>
      <c r="T62" s="84"/>
      <c r="U62" s="84"/>
      <c r="V62" s="84"/>
      <c r="W62" s="84"/>
      <c r="X62" s="85" t="s">
        <v>38</v>
      </c>
      <c r="Y62" s="84"/>
      <c r="Z62" s="77"/>
    </row>
    <row r="63" spans="1:26" ht="18.75" customHeight="1">
      <c r="A63" s="87" t="s">
        <v>209</v>
      </c>
      <c r="B63" s="76" t="s">
        <v>209</v>
      </c>
      <c r="C63" s="87" t="s">
        <v>380</v>
      </c>
      <c r="D63" s="76" t="s">
        <v>478</v>
      </c>
      <c r="E63" s="76" t="s">
        <v>382</v>
      </c>
      <c r="F63" s="76" t="s">
        <v>383</v>
      </c>
      <c r="G63" s="278" t="s">
        <v>1893</v>
      </c>
      <c r="H63" s="87" t="s">
        <v>107</v>
      </c>
      <c r="I63" s="87" t="s">
        <v>406</v>
      </c>
      <c r="J63" s="87" t="s">
        <v>386</v>
      </c>
      <c r="K63" s="87" t="s">
        <v>286</v>
      </c>
      <c r="L63" s="87" t="s">
        <v>285</v>
      </c>
      <c r="M63" s="87" t="s">
        <v>286</v>
      </c>
      <c r="N63" s="84">
        <v>350000</v>
      </c>
      <c r="O63" s="84"/>
      <c r="P63" s="84">
        <v>350000</v>
      </c>
      <c r="Q63" s="84"/>
      <c r="R63" s="84">
        <v>350000</v>
      </c>
      <c r="S63" s="84"/>
      <c r="T63" s="84"/>
      <c r="U63" s="84"/>
      <c r="V63" s="84"/>
      <c r="W63" s="84"/>
      <c r="X63" s="85" t="s">
        <v>38</v>
      </c>
      <c r="Y63" s="84"/>
      <c r="Z63" s="77"/>
    </row>
    <row r="64" spans="1:26" ht="18.75" customHeight="1">
      <c r="A64" s="87" t="s">
        <v>209</v>
      </c>
      <c r="B64" s="76" t="s">
        <v>209</v>
      </c>
      <c r="C64" s="87" t="s">
        <v>390</v>
      </c>
      <c r="D64" s="76" t="s">
        <v>479</v>
      </c>
      <c r="E64" s="76" t="s">
        <v>382</v>
      </c>
      <c r="F64" s="76" t="s">
        <v>383</v>
      </c>
      <c r="G64" s="76" t="s">
        <v>480</v>
      </c>
      <c r="H64" s="87" t="s">
        <v>131</v>
      </c>
      <c r="I64" s="87" t="s">
        <v>287</v>
      </c>
      <c r="J64" s="87" t="s">
        <v>394</v>
      </c>
      <c r="K64" s="87" t="s">
        <v>395</v>
      </c>
      <c r="L64" s="87" t="s">
        <v>396</v>
      </c>
      <c r="M64" s="87" t="s">
        <v>395</v>
      </c>
      <c r="N64" s="84">
        <v>112497.88</v>
      </c>
      <c r="O64" s="84"/>
      <c r="P64" s="84">
        <v>112497.88</v>
      </c>
      <c r="Q64" s="84">
        <v>112497.88</v>
      </c>
      <c r="R64" s="84"/>
      <c r="S64" s="84"/>
      <c r="T64" s="84"/>
      <c r="U64" s="84"/>
      <c r="V64" s="84"/>
      <c r="W64" s="84"/>
      <c r="X64" s="85" t="s">
        <v>38</v>
      </c>
      <c r="Y64" s="84"/>
      <c r="Z64" s="77"/>
    </row>
    <row r="65" spans="1:26" ht="18.75" customHeight="1">
      <c r="A65" s="87" t="s">
        <v>209</v>
      </c>
      <c r="B65" s="76" t="s">
        <v>209</v>
      </c>
      <c r="C65" s="87" t="s">
        <v>390</v>
      </c>
      <c r="D65" s="76" t="s">
        <v>481</v>
      </c>
      <c r="E65" s="76" t="s">
        <v>382</v>
      </c>
      <c r="F65" s="76" t="s">
        <v>383</v>
      </c>
      <c r="G65" s="76" t="s">
        <v>482</v>
      </c>
      <c r="H65" s="87" t="s">
        <v>137</v>
      </c>
      <c r="I65" s="87" t="s">
        <v>240</v>
      </c>
      <c r="J65" s="87" t="s">
        <v>394</v>
      </c>
      <c r="K65" s="87" t="s">
        <v>395</v>
      </c>
      <c r="L65" s="87" t="s">
        <v>396</v>
      </c>
      <c r="M65" s="87" t="s">
        <v>395</v>
      </c>
      <c r="N65" s="84">
        <v>360000</v>
      </c>
      <c r="O65" s="84"/>
      <c r="P65" s="84">
        <v>360000</v>
      </c>
      <c r="Q65" s="84">
        <v>360000</v>
      </c>
      <c r="R65" s="84"/>
      <c r="S65" s="84"/>
      <c r="T65" s="84"/>
      <c r="U65" s="84"/>
      <c r="V65" s="84"/>
      <c r="W65" s="84"/>
      <c r="X65" s="85" t="s">
        <v>38</v>
      </c>
      <c r="Y65" s="84"/>
      <c r="Z65" s="77"/>
    </row>
    <row r="66" spans="1:26" ht="18.75" customHeight="1">
      <c r="A66" s="87" t="s">
        <v>209</v>
      </c>
      <c r="B66" s="76" t="s">
        <v>209</v>
      </c>
      <c r="C66" s="87" t="s">
        <v>380</v>
      </c>
      <c r="D66" s="76" t="s">
        <v>483</v>
      </c>
      <c r="E66" s="76" t="s">
        <v>382</v>
      </c>
      <c r="F66" s="76" t="s">
        <v>383</v>
      </c>
      <c r="G66" s="76" t="s">
        <v>483</v>
      </c>
      <c r="H66" s="87" t="s">
        <v>119</v>
      </c>
      <c r="I66" s="87" t="s">
        <v>436</v>
      </c>
      <c r="J66" s="87" t="s">
        <v>327</v>
      </c>
      <c r="K66" s="87" t="s">
        <v>328</v>
      </c>
      <c r="L66" s="87" t="s">
        <v>251</v>
      </c>
      <c r="M66" s="87" t="s">
        <v>252</v>
      </c>
      <c r="N66" s="84">
        <v>150000</v>
      </c>
      <c r="O66" s="84"/>
      <c r="P66" s="84">
        <v>150000</v>
      </c>
      <c r="Q66" s="84">
        <v>150000</v>
      </c>
      <c r="R66" s="84"/>
      <c r="S66" s="84"/>
      <c r="T66" s="84"/>
      <c r="U66" s="84"/>
      <c r="V66" s="84"/>
      <c r="W66" s="84"/>
      <c r="X66" s="85" t="s">
        <v>38</v>
      </c>
      <c r="Y66" s="84"/>
      <c r="Z66" s="77"/>
    </row>
    <row r="67" spans="1:26" ht="18.75" customHeight="1">
      <c r="A67" s="87" t="s">
        <v>209</v>
      </c>
      <c r="B67" s="76" t="s">
        <v>209</v>
      </c>
      <c r="C67" s="87" t="s">
        <v>390</v>
      </c>
      <c r="D67" s="76" t="s">
        <v>484</v>
      </c>
      <c r="E67" s="76" t="s">
        <v>382</v>
      </c>
      <c r="F67" s="76" t="s">
        <v>383</v>
      </c>
      <c r="G67" s="278" t="s">
        <v>1901</v>
      </c>
      <c r="H67" s="87" t="s">
        <v>121</v>
      </c>
      <c r="I67" s="87" t="s">
        <v>393</v>
      </c>
      <c r="J67" s="87" t="s">
        <v>394</v>
      </c>
      <c r="K67" s="87" t="s">
        <v>395</v>
      </c>
      <c r="L67" s="87" t="s">
        <v>396</v>
      </c>
      <c r="M67" s="87" t="s">
        <v>395</v>
      </c>
      <c r="N67" s="84">
        <v>6000000</v>
      </c>
      <c r="O67" s="84"/>
      <c r="P67" s="84">
        <v>6000000</v>
      </c>
      <c r="Q67" s="84">
        <v>6000000</v>
      </c>
      <c r="R67" s="84"/>
      <c r="S67" s="84"/>
      <c r="T67" s="84"/>
      <c r="U67" s="84"/>
      <c r="V67" s="84"/>
      <c r="W67" s="84"/>
      <c r="X67" s="85" t="s">
        <v>38</v>
      </c>
      <c r="Y67" s="84"/>
      <c r="Z67" s="77"/>
    </row>
    <row r="68" spans="1:26" ht="18.75" customHeight="1">
      <c r="A68" s="87" t="s">
        <v>209</v>
      </c>
      <c r="B68" s="76" t="s">
        <v>209</v>
      </c>
      <c r="C68" s="87" t="s">
        <v>380</v>
      </c>
      <c r="D68" s="76" t="s">
        <v>485</v>
      </c>
      <c r="E68" s="76" t="s">
        <v>382</v>
      </c>
      <c r="F68" s="76" t="s">
        <v>383</v>
      </c>
      <c r="G68" s="76" t="s">
        <v>486</v>
      </c>
      <c r="H68" s="87" t="s">
        <v>133</v>
      </c>
      <c r="I68" s="87" t="s">
        <v>487</v>
      </c>
      <c r="J68" s="87" t="s">
        <v>327</v>
      </c>
      <c r="K68" s="87" t="s">
        <v>328</v>
      </c>
      <c r="L68" s="87" t="s">
        <v>251</v>
      </c>
      <c r="M68" s="87" t="s">
        <v>252</v>
      </c>
      <c r="N68" s="84">
        <v>90000</v>
      </c>
      <c r="O68" s="84"/>
      <c r="P68" s="84">
        <v>90000</v>
      </c>
      <c r="Q68" s="84">
        <v>90000</v>
      </c>
      <c r="R68" s="84"/>
      <c r="S68" s="84"/>
      <c r="T68" s="84"/>
      <c r="U68" s="84"/>
      <c r="V68" s="84"/>
      <c r="W68" s="84"/>
      <c r="X68" s="85" t="s">
        <v>38</v>
      </c>
      <c r="Y68" s="84"/>
      <c r="Z68" s="77"/>
    </row>
    <row r="69" spans="1:26" ht="18.75" customHeight="1">
      <c r="A69" s="87" t="s">
        <v>209</v>
      </c>
      <c r="B69" s="76" t="s">
        <v>209</v>
      </c>
      <c r="C69" s="87" t="s">
        <v>390</v>
      </c>
      <c r="D69" s="76" t="s">
        <v>488</v>
      </c>
      <c r="E69" s="76" t="s">
        <v>382</v>
      </c>
      <c r="F69" s="76" t="s">
        <v>383</v>
      </c>
      <c r="G69" s="278" t="s">
        <v>1902</v>
      </c>
      <c r="H69" s="87" t="s">
        <v>121</v>
      </c>
      <c r="I69" s="87" t="s">
        <v>393</v>
      </c>
      <c r="J69" s="87" t="s">
        <v>401</v>
      </c>
      <c r="K69" s="87" t="s">
        <v>395</v>
      </c>
      <c r="L69" s="87" t="s">
        <v>402</v>
      </c>
      <c r="M69" s="87" t="s">
        <v>395</v>
      </c>
      <c r="N69" s="84">
        <v>1000000</v>
      </c>
      <c r="O69" s="84"/>
      <c r="P69" s="84">
        <v>1000000</v>
      </c>
      <c r="Q69" s="84">
        <v>1000000</v>
      </c>
      <c r="R69" s="84"/>
      <c r="S69" s="84"/>
      <c r="T69" s="84"/>
      <c r="U69" s="84"/>
      <c r="V69" s="84"/>
      <c r="W69" s="84"/>
      <c r="X69" s="85" t="s">
        <v>38</v>
      </c>
      <c r="Y69" s="84"/>
      <c r="Z69" s="77"/>
    </row>
    <row r="70" spans="1:26" ht="18.75" customHeight="1">
      <c r="A70" s="87" t="s">
        <v>209</v>
      </c>
      <c r="B70" s="76" t="s">
        <v>209</v>
      </c>
      <c r="C70" s="87" t="s">
        <v>390</v>
      </c>
      <c r="D70" s="76" t="s">
        <v>489</v>
      </c>
      <c r="E70" s="76" t="s">
        <v>382</v>
      </c>
      <c r="F70" s="76" t="s">
        <v>383</v>
      </c>
      <c r="G70" s="76" t="s">
        <v>490</v>
      </c>
      <c r="H70" s="87" t="s">
        <v>121</v>
      </c>
      <c r="I70" s="87" t="s">
        <v>393</v>
      </c>
      <c r="J70" s="87" t="s">
        <v>401</v>
      </c>
      <c r="K70" s="87" t="s">
        <v>395</v>
      </c>
      <c r="L70" s="87" t="s">
        <v>402</v>
      </c>
      <c r="M70" s="87" t="s">
        <v>395</v>
      </c>
      <c r="N70" s="84">
        <v>100000</v>
      </c>
      <c r="O70" s="84"/>
      <c r="P70" s="84">
        <v>100000</v>
      </c>
      <c r="Q70" s="84">
        <v>100000</v>
      </c>
      <c r="R70" s="84"/>
      <c r="S70" s="84"/>
      <c r="T70" s="84"/>
      <c r="U70" s="84"/>
      <c r="V70" s="84"/>
      <c r="W70" s="84"/>
      <c r="X70" s="85" t="s">
        <v>38</v>
      </c>
      <c r="Y70" s="84"/>
      <c r="Z70" s="77"/>
    </row>
    <row r="71" spans="1:26" ht="18.75" customHeight="1">
      <c r="A71" s="87" t="s">
        <v>209</v>
      </c>
      <c r="B71" s="207" t="s">
        <v>209</v>
      </c>
      <c r="C71" s="206" t="s">
        <v>380</v>
      </c>
      <c r="D71" s="207" t="s">
        <v>491</v>
      </c>
      <c r="E71" s="207" t="s">
        <v>382</v>
      </c>
      <c r="F71" s="207" t="s">
        <v>383</v>
      </c>
      <c r="G71" s="207" t="s">
        <v>492</v>
      </c>
      <c r="H71" s="206" t="s">
        <v>119</v>
      </c>
      <c r="I71" s="206" t="s">
        <v>436</v>
      </c>
      <c r="J71" s="206" t="s">
        <v>327</v>
      </c>
      <c r="K71" s="206" t="s">
        <v>328</v>
      </c>
      <c r="L71" s="206" t="s">
        <v>251</v>
      </c>
      <c r="M71" s="206" t="s">
        <v>252</v>
      </c>
      <c r="N71" s="208">
        <v>60000</v>
      </c>
      <c r="O71" s="208"/>
      <c r="P71" s="208">
        <v>60000</v>
      </c>
      <c r="Q71" s="208">
        <v>60000</v>
      </c>
      <c r="R71" s="208"/>
      <c r="S71" s="208"/>
      <c r="T71" s="208"/>
      <c r="U71" s="208"/>
      <c r="V71" s="208"/>
      <c r="W71" s="208"/>
      <c r="X71" s="209" t="s">
        <v>38</v>
      </c>
      <c r="Y71" s="208"/>
      <c r="Z71" s="210"/>
    </row>
    <row r="72" spans="1:26" s="194" customFormat="1" ht="18.75" customHeight="1">
      <c r="A72" s="228" t="s">
        <v>209</v>
      </c>
      <c r="B72" s="214" t="s">
        <v>209</v>
      </c>
      <c r="C72" s="213" t="s">
        <v>390</v>
      </c>
      <c r="D72" s="214" t="s">
        <v>493</v>
      </c>
      <c r="E72" s="214" t="s">
        <v>382</v>
      </c>
      <c r="F72" s="214" t="s">
        <v>383</v>
      </c>
      <c r="G72" s="279" t="s">
        <v>1894</v>
      </c>
      <c r="H72" s="213" t="s">
        <v>111</v>
      </c>
      <c r="I72" s="213" t="s">
        <v>429</v>
      </c>
      <c r="J72" s="213" t="s">
        <v>394</v>
      </c>
      <c r="K72" s="213" t="s">
        <v>395</v>
      </c>
      <c r="L72" s="213" t="s">
        <v>396</v>
      </c>
      <c r="M72" s="213" t="s">
        <v>395</v>
      </c>
      <c r="N72" s="229">
        <v>2337100</v>
      </c>
      <c r="O72" s="229"/>
      <c r="P72" s="229">
        <v>2337100</v>
      </c>
      <c r="Q72" s="229"/>
      <c r="R72" s="229">
        <v>2337100</v>
      </c>
      <c r="S72" s="229"/>
      <c r="T72" s="229"/>
      <c r="U72" s="229"/>
      <c r="V72" s="229"/>
      <c r="W72" s="229"/>
      <c r="X72" s="230" t="s">
        <v>38</v>
      </c>
      <c r="Y72" s="229"/>
      <c r="Z72" s="231"/>
    </row>
    <row r="73" spans="1:26" s="194" customFormat="1" ht="18.75" customHeight="1">
      <c r="A73" s="225"/>
      <c r="B73" s="214" t="s">
        <v>209</v>
      </c>
      <c r="C73" s="218" t="s">
        <v>380</v>
      </c>
      <c r="D73" s="215" t="s">
        <v>1849</v>
      </c>
      <c r="E73" s="214" t="s">
        <v>382</v>
      </c>
      <c r="F73" s="214" t="s">
        <v>383</v>
      </c>
      <c r="G73" s="215" t="s">
        <v>1849</v>
      </c>
      <c r="H73" s="213">
        <v>2110199</v>
      </c>
      <c r="I73" s="218" t="s">
        <v>1853</v>
      </c>
      <c r="J73" s="87" t="s">
        <v>327</v>
      </c>
      <c r="K73" s="87" t="s">
        <v>328</v>
      </c>
      <c r="L73" s="87" t="s">
        <v>251</v>
      </c>
      <c r="M73" s="87" t="s">
        <v>252</v>
      </c>
      <c r="N73" s="229">
        <f>P73</f>
        <v>100000</v>
      </c>
      <c r="O73" s="229"/>
      <c r="P73" s="229">
        <f>SUM(Q73:R73)</f>
        <v>100000</v>
      </c>
      <c r="Q73" s="229">
        <v>100000</v>
      </c>
      <c r="R73" s="229"/>
      <c r="S73" s="229"/>
      <c r="T73" s="229"/>
      <c r="U73" s="229"/>
      <c r="V73" s="229"/>
      <c r="W73" s="229"/>
      <c r="X73" s="230"/>
      <c r="Y73" s="229"/>
      <c r="Z73" s="231"/>
    </row>
    <row r="74" spans="1:26" s="227" customFormat="1" ht="18.75" customHeight="1">
      <c r="A74" s="224" t="s">
        <v>209</v>
      </c>
      <c r="B74" s="219" t="s">
        <v>209</v>
      </c>
      <c r="C74" s="218" t="s">
        <v>380</v>
      </c>
      <c r="D74" s="215" t="s">
        <v>1848</v>
      </c>
      <c r="E74" s="219" t="s">
        <v>382</v>
      </c>
      <c r="F74" s="219" t="s">
        <v>383</v>
      </c>
      <c r="G74" s="215" t="s">
        <v>1848</v>
      </c>
      <c r="H74" s="213">
        <v>2130304</v>
      </c>
      <c r="I74" s="223" t="s">
        <v>436</v>
      </c>
      <c r="J74" s="87" t="s">
        <v>327</v>
      </c>
      <c r="K74" s="87" t="s">
        <v>328</v>
      </c>
      <c r="L74" s="87" t="s">
        <v>251</v>
      </c>
      <c r="M74" s="87" t="s">
        <v>252</v>
      </c>
      <c r="N74" s="229">
        <f t="shared" ref="N74:N84" si="1">P74</f>
        <v>50000</v>
      </c>
      <c r="O74" s="229"/>
      <c r="P74" s="229">
        <f t="shared" ref="P74:P84" si="2">SUM(Q74:R74)</f>
        <v>50000</v>
      </c>
      <c r="Q74" s="229">
        <v>50000</v>
      </c>
      <c r="R74" s="229"/>
      <c r="S74" s="220"/>
      <c r="T74" s="220"/>
      <c r="U74" s="220"/>
      <c r="V74" s="220"/>
      <c r="W74" s="220"/>
      <c r="X74" s="221"/>
      <c r="Y74" s="220"/>
      <c r="Z74" s="220"/>
    </row>
    <row r="75" spans="1:26" s="227" customFormat="1" ht="18.75" customHeight="1">
      <c r="A75" s="224" t="s">
        <v>209</v>
      </c>
      <c r="B75" s="219" t="s">
        <v>209</v>
      </c>
      <c r="C75" s="218" t="s">
        <v>380</v>
      </c>
      <c r="D75" s="215" t="s">
        <v>1846</v>
      </c>
      <c r="E75" s="219" t="s">
        <v>382</v>
      </c>
      <c r="F75" s="219" t="s">
        <v>383</v>
      </c>
      <c r="G75" s="215" t="s">
        <v>1846</v>
      </c>
      <c r="H75" s="213">
        <v>2130314</v>
      </c>
      <c r="I75" s="223" t="s">
        <v>1851</v>
      </c>
      <c r="J75" s="87" t="s">
        <v>327</v>
      </c>
      <c r="K75" s="87" t="s">
        <v>328</v>
      </c>
      <c r="L75" s="87" t="s">
        <v>251</v>
      </c>
      <c r="M75" s="87" t="s">
        <v>252</v>
      </c>
      <c r="N75" s="229">
        <f t="shared" si="1"/>
        <v>60000</v>
      </c>
      <c r="O75" s="229"/>
      <c r="P75" s="229">
        <f t="shared" si="2"/>
        <v>60000</v>
      </c>
      <c r="Q75" s="229">
        <v>60000</v>
      </c>
      <c r="R75" s="229"/>
      <c r="S75" s="220"/>
      <c r="T75" s="220"/>
      <c r="U75" s="220"/>
      <c r="V75" s="220"/>
      <c r="W75" s="220"/>
      <c r="X75" s="221"/>
      <c r="Y75" s="220"/>
      <c r="Z75" s="220"/>
    </row>
    <row r="76" spans="1:26" s="227" customFormat="1" ht="18.75" customHeight="1">
      <c r="A76" s="224" t="s">
        <v>209</v>
      </c>
      <c r="B76" s="219" t="s">
        <v>209</v>
      </c>
      <c r="C76" s="218" t="s">
        <v>380</v>
      </c>
      <c r="D76" s="215" t="s">
        <v>1843</v>
      </c>
      <c r="E76" s="219" t="s">
        <v>382</v>
      </c>
      <c r="F76" s="219" t="s">
        <v>383</v>
      </c>
      <c r="G76" s="215" t="s">
        <v>1843</v>
      </c>
      <c r="H76" s="213">
        <v>2130314</v>
      </c>
      <c r="I76" s="223" t="s">
        <v>1851</v>
      </c>
      <c r="J76" s="87" t="s">
        <v>327</v>
      </c>
      <c r="K76" s="87" t="s">
        <v>328</v>
      </c>
      <c r="L76" s="87" t="s">
        <v>251</v>
      </c>
      <c r="M76" s="87" t="s">
        <v>252</v>
      </c>
      <c r="N76" s="229">
        <f t="shared" si="1"/>
        <v>4000</v>
      </c>
      <c r="O76" s="229"/>
      <c r="P76" s="229">
        <f t="shared" si="2"/>
        <v>4000</v>
      </c>
      <c r="Q76" s="229">
        <v>4000</v>
      </c>
      <c r="R76" s="229"/>
      <c r="S76" s="220"/>
      <c r="T76" s="220"/>
      <c r="U76" s="220"/>
      <c r="V76" s="220"/>
      <c r="W76" s="220"/>
      <c r="X76" s="221"/>
      <c r="Y76" s="220"/>
      <c r="Z76" s="220"/>
    </row>
    <row r="77" spans="1:26" s="227" customFormat="1" ht="18.75" customHeight="1">
      <c r="A77" s="224" t="s">
        <v>209</v>
      </c>
      <c r="B77" s="219" t="s">
        <v>209</v>
      </c>
      <c r="C77" s="218" t="s">
        <v>380</v>
      </c>
      <c r="D77" s="215" t="s">
        <v>1845</v>
      </c>
      <c r="E77" s="219" t="s">
        <v>382</v>
      </c>
      <c r="F77" s="219" t="s">
        <v>383</v>
      </c>
      <c r="G77" s="215" t="s">
        <v>1845</v>
      </c>
      <c r="H77" s="213">
        <v>2130314</v>
      </c>
      <c r="I77" s="223" t="s">
        <v>1851</v>
      </c>
      <c r="J77" s="87" t="s">
        <v>327</v>
      </c>
      <c r="K77" s="87" t="s">
        <v>328</v>
      </c>
      <c r="L77" s="87" t="s">
        <v>251</v>
      </c>
      <c r="M77" s="87" t="s">
        <v>252</v>
      </c>
      <c r="N77" s="229">
        <f t="shared" si="1"/>
        <v>40000</v>
      </c>
      <c r="O77" s="229"/>
      <c r="P77" s="229">
        <f t="shared" si="2"/>
        <v>40000</v>
      </c>
      <c r="Q77" s="229">
        <v>40000</v>
      </c>
      <c r="R77" s="229"/>
      <c r="S77" s="220"/>
      <c r="T77" s="220"/>
      <c r="U77" s="220"/>
      <c r="V77" s="220"/>
      <c r="W77" s="220"/>
      <c r="X77" s="221"/>
      <c r="Y77" s="220"/>
      <c r="Z77" s="220"/>
    </row>
    <row r="78" spans="1:26" s="227" customFormat="1" ht="18.75" customHeight="1">
      <c r="A78" s="224" t="s">
        <v>209</v>
      </c>
      <c r="B78" s="219" t="s">
        <v>209</v>
      </c>
      <c r="C78" s="218" t="s">
        <v>380</v>
      </c>
      <c r="D78" s="232" t="s">
        <v>1850</v>
      </c>
      <c r="E78" s="219" t="s">
        <v>382</v>
      </c>
      <c r="F78" s="219" t="s">
        <v>383</v>
      </c>
      <c r="G78" s="232" t="s">
        <v>1850</v>
      </c>
      <c r="H78" s="213">
        <v>2130321</v>
      </c>
      <c r="I78" s="222" t="s">
        <v>1834</v>
      </c>
      <c r="J78" s="87" t="s">
        <v>327</v>
      </c>
      <c r="K78" s="87" t="s">
        <v>328</v>
      </c>
      <c r="L78" s="87" t="s">
        <v>251</v>
      </c>
      <c r="M78" s="87" t="s">
        <v>252</v>
      </c>
      <c r="N78" s="229">
        <f t="shared" si="1"/>
        <v>126850</v>
      </c>
      <c r="O78" s="229"/>
      <c r="P78" s="229">
        <f t="shared" si="2"/>
        <v>126850</v>
      </c>
      <c r="Q78" s="229">
        <v>126850</v>
      </c>
      <c r="R78" s="229"/>
      <c r="S78" s="220"/>
      <c r="T78" s="220"/>
      <c r="U78" s="220"/>
      <c r="V78" s="220"/>
      <c r="W78" s="220"/>
      <c r="X78" s="221"/>
      <c r="Y78" s="220"/>
      <c r="Z78" s="220"/>
    </row>
    <row r="79" spans="1:26" s="227" customFormat="1" ht="18.75" customHeight="1">
      <c r="A79" s="224" t="s">
        <v>209</v>
      </c>
      <c r="B79" s="219" t="s">
        <v>209</v>
      </c>
      <c r="C79" s="87" t="s">
        <v>390</v>
      </c>
      <c r="D79" s="215" t="s">
        <v>1847</v>
      </c>
      <c r="E79" s="219" t="s">
        <v>382</v>
      </c>
      <c r="F79" s="219" t="s">
        <v>383</v>
      </c>
      <c r="G79" s="215" t="s">
        <v>1847</v>
      </c>
      <c r="H79" s="213">
        <v>2300252</v>
      </c>
      <c r="I79" s="222" t="s">
        <v>1857</v>
      </c>
      <c r="J79" s="213" t="s">
        <v>394</v>
      </c>
      <c r="K79" s="213" t="s">
        <v>395</v>
      </c>
      <c r="L79" s="213" t="s">
        <v>396</v>
      </c>
      <c r="M79" s="213" t="s">
        <v>395</v>
      </c>
      <c r="N79" s="229">
        <f t="shared" si="1"/>
        <v>342977</v>
      </c>
      <c r="O79" s="229"/>
      <c r="P79" s="229">
        <f t="shared" si="2"/>
        <v>342977</v>
      </c>
      <c r="Q79" s="229">
        <v>342977</v>
      </c>
      <c r="R79" s="229"/>
      <c r="S79" s="220"/>
      <c r="T79" s="220"/>
      <c r="U79" s="220"/>
      <c r="V79" s="220"/>
      <c r="W79" s="220"/>
      <c r="X79" s="221"/>
      <c r="Y79" s="220"/>
      <c r="Z79" s="220"/>
    </row>
    <row r="80" spans="1:26" s="227" customFormat="1" ht="18.75" customHeight="1">
      <c r="A80" s="224" t="s">
        <v>209</v>
      </c>
      <c r="B80" s="219" t="s">
        <v>209</v>
      </c>
      <c r="C80" s="87" t="s">
        <v>390</v>
      </c>
      <c r="D80" s="215" t="s">
        <v>1844</v>
      </c>
      <c r="E80" s="219" t="s">
        <v>382</v>
      </c>
      <c r="F80" s="219" t="s">
        <v>383</v>
      </c>
      <c r="G80" s="215" t="s">
        <v>1844</v>
      </c>
      <c r="H80" s="213">
        <v>2300252</v>
      </c>
      <c r="I80" s="222" t="s">
        <v>1857</v>
      </c>
      <c r="J80" s="213" t="s">
        <v>394</v>
      </c>
      <c r="K80" s="213" t="s">
        <v>395</v>
      </c>
      <c r="L80" s="213" t="s">
        <v>396</v>
      </c>
      <c r="M80" s="213" t="s">
        <v>395</v>
      </c>
      <c r="N80" s="229">
        <f t="shared" si="1"/>
        <v>514868.63</v>
      </c>
      <c r="O80" s="229"/>
      <c r="P80" s="229">
        <f t="shared" si="2"/>
        <v>514868.63</v>
      </c>
      <c r="Q80" s="229">
        <v>514868.63</v>
      </c>
      <c r="R80" s="229"/>
      <c r="S80" s="220"/>
      <c r="T80" s="220"/>
      <c r="U80" s="220"/>
      <c r="V80" s="220"/>
      <c r="W80" s="220"/>
      <c r="X80" s="221"/>
      <c r="Y80" s="220"/>
      <c r="Z80" s="220"/>
    </row>
    <row r="81" spans="1:26" s="227" customFormat="1" ht="18.75" customHeight="1">
      <c r="A81" s="224"/>
      <c r="B81" s="219" t="s">
        <v>209</v>
      </c>
      <c r="C81" s="218" t="s">
        <v>380</v>
      </c>
      <c r="D81" s="215" t="s">
        <v>1854</v>
      </c>
      <c r="E81" s="219" t="s">
        <v>382</v>
      </c>
      <c r="F81" s="219" t="s">
        <v>383</v>
      </c>
      <c r="G81" s="215" t="s">
        <v>1854</v>
      </c>
      <c r="H81" s="213">
        <v>2082201</v>
      </c>
      <c r="I81" s="222" t="s">
        <v>1858</v>
      </c>
      <c r="J81" s="87" t="s">
        <v>327</v>
      </c>
      <c r="K81" s="87" t="s">
        <v>328</v>
      </c>
      <c r="L81" s="87" t="s">
        <v>251</v>
      </c>
      <c r="M81" s="87" t="s">
        <v>252</v>
      </c>
      <c r="N81" s="229">
        <f t="shared" si="1"/>
        <v>333050</v>
      </c>
      <c r="O81" s="229"/>
      <c r="P81" s="229">
        <f t="shared" si="2"/>
        <v>333050</v>
      </c>
      <c r="Q81" s="229"/>
      <c r="R81" s="229">
        <v>333050</v>
      </c>
      <c r="S81" s="220"/>
      <c r="T81" s="220"/>
      <c r="U81" s="220"/>
      <c r="V81" s="220"/>
      <c r="W81" s="220"/>
      <c r="X81" s="221"/>
      <c r="Y81" s="220"/>
      <c r="Z81" s="220"/>
    </row>
    <row r="82" spans="1:26" s="227" customFormat="1" ht="18.75" customHeight="1">
      <c r="A82" s="224"/>
      <c r="B82" s="219" t="s">
        <v>209</v>
      </c>
      <c r="C82" s="218" t="s">
        <v>380</v>
      </c>
      <c r="D82" s="216" t="s">
        <v>1855</v>
      </c>
      <c r="E82" s="219" t="s">
        <v>382</v>
      </c>
      <c r="F82" s="219" t="s">
        <v>383</v>
      </c>
      <c r="G82" s="216" t="s">
        <v>1855</v>
      </c>
      <c r="H82" s="213">
        <v>2082201</v>
      </c>
      <c r="I82" s="222" t="s">
        <v>1858</v>
      </c>
      <c r="J82" s="87" t="s">
        <v>327</v>
      </c>
      <c r="K82" s="87" t="s">
        <v>328</v>
      </c>
      <c r="L82" s="87" t="s">
        <v>251</v>
      </c>
      <c r="M82" s="87" t="s">
        <v>252</v>
      </c>
      <c r="N82" s="229">
        <f t="shared" si="1"/>
        <v>327100</v>
      </c>
      <c r="O82" s="229"/>
      <c r="P82" s="229">
        <f t="shared" si="2"/>
        <v>327100</v>
      </c>
      <c r="Q82" s="229"/>
      <c r="R82" s="229">
        <v>327100</v>
      </c>
      <c r="S82" s="220"/>
      <c r="T82" s="220"/>
      <c r="U82" s="220"/>
      <c r="V82" s="220"/>
      <c r="W82" s="220"/>
      <c r="X82" s="221"/>
      <c r="Y82" s="220"/>
      <c r="Z82" s="220"/>
    </row>
    <row r="83" spans="1:26" s="227" customFormat="1" ht="18.75" customHeight="1">
      <c r="A83" s="224"/>
      <c r="B83" s="219" t="s">
        <v>209</v>
      </c>
      <c r="C83" s="218" t="s">
        <v>380</v>
      </c>
      <c r="D83" s="215" t="s">
        <v>1854</v>
      </c>
      <c r="E83" s="219" t="s">
        <v>382</v>
      </c>
      <c r="F83" s="219" t="s">
        <v>383</v>
      </c>
      <c r="G83" s="215" t="s">
        <v>1854</v>
      </c>
      <c r="H83" s="213">
        <v>2082202</v>
      </c>
      <c r="I83" s="222" t="s">
        <v>1859</v>
      </c>
      <c r="J83" s="213" t="s">
        <v>394</v>
      </c>
      <c r="K83" s="213" t="s">
        <v>395</v>
      </c>
      <c r="L83" s="213" t="s">
        <v>396</v>
      </c>
      <c r="M83" s="213" t="s">
        <v>395</v>
      </c>
      <c r="N83" s="229">
        <f t="shared" si="1"/>
        <v>141429.1</v>
      </c>
      <c r="O83" s="229"/>
      <c r="P83" s="229">
        <f t="shared" si="2"/>
        <v>141429.1</v>
      </c>
      <c r="Q83" s="229"/>
      <c r="R83" s="229">
        <v>141429.1</v>
      </c>
      <c r="S83" s="220"/>
      <c r="T83" s="220"/>
      <c r="U83" s="220"/>
      <c r="V83" s="220"/>
      <c r="W83" s="220"/>
      <c r="X83" s="221"/>
      <c r="Y83" s="220"/>
      <c r="Z83" s="220"/>
    </row>
    <row r="84" spans="1:26" s="227" customFormat="1" ht="18.75" customHeight="1">
      <c r="A84" s="224" t="s">
        <v>209</v>
      </c>
      <c r="B84" s="219" t="s">
        <v>209</v>
      </c>
      <c r="C84" s="218" t="s">
        <v>380</v>
      </c>
      <c r="D84" s="215" t="s">
        <v>1856</v>
      </c>
      <c r="E84" s="219" t="s">
        <v>382</v>
      </c>
      <c r="F84" s="219" t="s">
        <v>383</v>
      </c>
      <c r="G84" s="215" t="s">
        <v>1856</v>
      </c>
      <c r="H84" s="213">
        <v>2136699</v>
      </c>
      <c r="I84" s="222" t="s">
        <v>1860</v>
      </c>
      <c r="J84" s="87" t="s">
        <v>327</v>
      </c>
      <c r="K84" s="87" t="s">
        <v>328</v>
      </c>
      <c r="L84" s="87" t="s">
        <v>251</v>
      </c>
      <c r="M84" s="87" t="s">
        <v>252</v>
      </c>
      <c r="N84" s="229">
        <f t="shared" si="1"/>
        <v>50000</v>
      </c>
      <c r="O84" s="229"/>
      <c r="P84" s="229">
        <f t="shared" si="2"/>
        <v>50000</v>
      </c>
      <c r="Q84" s="229"/>
      <c r="R84" s="229">
        <v>50000</v>
      </c>
      <c r="S84" s="220"/>
      <c r="T84" s="220"/>
      <c r="U84" s="220"/>
      <c r="V84" s="220"/>
      <c r="W84" s="220"/>
      <c r="X84" s="221"/>
      <c r="Y84" s="220"/>
      <c r="Z84" s="220"/>
    </row>
    <row r="85" spans="1:26" s="227" customFormat="1" ht="18.75" customHeight="1">
      <c r="A85" s="226"/>
      <c r="H85" s="226"/>
      <c r="I85" s="226"/>
      <c r="J85" s="226"/>
      <c r="K85" s="226"/>
      <c r="L85" s="226"/>
      <c r="M85" s="226"/>
      <c r="N85" s="226"/>
      <c r="O85" s="226"/>
      <c r="P85" s="226"/>
      <c r="Q85" s="226"/>
      <c r="R85" s="226"/>
      <c r="S85" s="226"/>
      <c r="T85" s="226"/>
      <c r="U85" s="226"/>
      <c r="V85" s="226"/>
      <c r="W85" s="226"/>
      <c r="Y85" s="226"/>
      <c r="Z85" s="226"/>
    </row>
    <row r="86" spans="1:26" s="227" customFormat="1" ht="18.75" customHeight="1">
      <c r="A86" s="226"/>
      <c r="H86" s="226"/>
      <c r="I86" s="226"/>
      <c r="J86" s="226"/>
      <c r="K86" s="226"/>
      <c r="L86" s="226"/>
      <c r="M86" s="226"/>
      <c r="N86" s="226"/>
      <c r="O86" s="226"/>
      <c r="P86" s="226"/>
      <c r="Q86" s="226"/>
      <c r="R86" s="226"/>
      <c r="S86" s="226"/>
      <c r="T86" s="226"/>
      <c r="U86" s="226"/>
      <c r="V86" s="226"/>
      <c r="W86" s="226"/>
      <c r="Y86" s="226"/>
      <c r="Z86" s="226"/>
    </row>
    <row r="87" spans="1:26" s="227" customFormat="1" ht="18.75" customHeight="1">
      <c r="A87" s="226"/>
      <c r="H87" s="226"/>
      <c r="I87" s="226"/>
      <c r="J87" s="226"/>
      <c r="K87" s="226"/>
      <c r="L87" s="226"/>
      <c r="M87" s="226"/>
      <c r="N87" s="226"/>
      <c r="O87" s="226"/>
      <c r="P87" s="226"/>
      <c r="Q87" s="226"/>
      <c r="R87" s="226"/>
      <c r="S87" s="226"/>
      <c r="T87" s="226"/>
      <c r="U87" s="226"/>
      <c r="V87" s="226"/>
      <c r="W87" s="226"/>
      <c r="Y87" s="226"/>
      <c r="Z87" s="226"/>
    </row>
    <row r="88" spans="1:26" s="227" customFormat="1" ht="18.75" customHeight="1">
      <c r="A88" s="226"/>
      <c r="H88" s="226"/>
      <c r="I88" s="226"/>
      <c r="J88" s="226"/>
      <c r="K88" s="226"/>
      <c r="L88" s="226"/>
      <c r="M88" s="226"/>
      <c r="N88" s="226"/>
      <c r="O88" s="226"/>
      <c r="P88" s="226"/>
      <c r="Q88" s="226"/>
      <c r="R88" s="226"/>
      <c r="S88" s="226"/>
      <c r="T88" s="226"/>
      <c r="U88" s="226"/>
      <c r="V88" s="226"/>
      <c r="W88" s="226"/>
      <c r="Y88" s="226"/>
      <c r="Z88" s="226"/>
    </row>
  </sheetData>
  <mergeCells count="21">
    <mergeCell ref="G4:G6"/>
    <mergeCell ref="U5:Y5"/>
    <mergeCell ref="Z5:Z6"/>
    <mergeCell ref="B4:B6"/>
    <mergeCell ref="A3:C3"/>
    <mergeCell ref="A2:Z2"/>
    <mergeCell ref="A4:A6"/>
    <mergeCell ref="H4:H6"/>
    <mergeCell ref="I4:I6"/>
    <mergeCell ref="J4:J6"/>
    <mergeCell ref="K4:K6"/>
    <mergeCell ref="L4:L6"/>
    <mergeCell ref="M4:M6"/>
    <mergeCell ref="N4:Z4"/>
    <mergeCell ref="N5:N6"/>
    <mergeCell ref="P5:T5"/>
    <mergeCell ref="C4:C6"/>
    <mergeCell ref="O5:O6"/>
    <mergeCell ref="D4:D6"/>
    <mergeCell ref="E4:E6"/>
    <mergeCell ref="F4:F6"/>
  </mergeCells>
  <phoneticPr fontId="261" type="noConversion"/>
  <printOptions horizontalCentered="1"/>
  <pageMargins left="1" right="1" top="0.75" bottom="0.75" header="0" footer="0"/>
  <pageSetup paperSize="9" orientation="landscape" useFirstPageNumber="1"/>
  <headerFooter>
    <oddFooter>&amp;C第&amp;P页，共&amp;N页&amp;R&amp;N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21</vt:i4>
      </vt:variant>
    </vt:vector>
  </HeadingPairs>
  <TitlesOfParts>
    <vt:vector size="21" baseType="lpstr">
      <vt:lpstr>部门财务收支预算总表</vt:lpstr>
      <vt:lpstr>部门收入预算表</vt:lpstr>
      <vt:lpstr>部门支出预算表</vt:lpstr>
      <vt:lpstr>部门财政拨款收支预算总表</vt:lpstr>
      <vt:lpstr>部门财政拨款“三公”经费支出预算表</vt:lpstr>
      <vt:lpstr>部门一般公共预算支出预算表</vt:lpstr>
      <vt:lpstr>部门一般公共预算“三公”经费支出预算表</vt:lpstr>
      <vt:lpstr>部门基本支出预算表</vt:lpstr>
      <vt:lpstr>部门项目支出预算表</vt:lpstr>
      <vt:lpstr>部门政府性基金预算支出预算表</vt:lpstr>
      <vt:lpstr>财政拨款支出明细表（经济科目分类）</vt:lpstr>
      <vt:lpstr>市本级项目支出绩效目标表-1</vt:lpstr>
      <vt:lpstr>市本级项目支出绩效目标表（另文下达）</vt:lpstr>
      <vt:lpstr>市对下转移支付预算表</vt:lpstr>
      <vt:lpstr>市对下转移支付绩效目标表</vt:lpstr>
      <vt:lpstr>新增资产配置表</vt:lpstr>
      <vt:lpstr>部门政府采购预算表</vt:lpstr>
      <vt:lpstr>部门政府购买服务预算表</vt:lpstr>
      <vt:lpstr>部门整体支出绩效目标表 </vt:lpstr>
      <vt:lpstr>部门单位基本信息表</vt:lpstr>
      <vt:lpstr>行政事业单位资产情况表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BOOM</dc:creator>
  <cp:lastModifiedBy>BOOM</cp:lastModifiedBy>
  <dcterms:created xsi:type="dcterms:W3CDTF">2023-05-23T09:17:59Z</dcterms:created>
  <dcterms:modified xsi:type="dcterms:W3CDTF">2023-05-23T09:17:59Z</dcterms:modified>
</cp:coreProperties>
</file>