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0" windowHeight="13740" tabRatio="956" firstSheet="13" activeTab="16"/>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市本级项目支出绩效目标表-1" sheetId="12" r:id="rId12"/>
    <sheet name="市本级项目支出绩效目标表-2" sheetId="13" r:id="rId13"/>
    <sheet name="市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24519"/>
</workbook>
</file>

<file path=xl/calcChain.xml><?xml version="1.0" encoding="utf-8"?>
<calcChain xmlns="http://schemas.openxmlformats.org/spreadsheetml/2006/main">
  <c r="C6" i="3"/>
  <c r="I15" i="19"/>
  <c r="H15"/>
  <c r="I12"/>
  <c r="H12"/>
  <c r="M37" i="11"/>
  <c r="M36"/>
  <c r="D18"/>
  <c r="F17"/>
  <c r="D17"/>
  <c r="D7"/>
  <c r="G27" i="6"/>
  <c r="C27"/>
  <c r="G15"/>
  <c r="C15"/>
  <c r="G12"/>
  <c r="C12"/>
  <c r="G9"/>
  <c r="C9"/>
  <c r="G16" i="3"/>
  <c r="C16"/>
  <c r="G13"/>
  <c r="C13"/>
  <c r="G10"/>
  <c r="C10"/>
  <c r="I6"/>
  <c r="G6"/>
  <c r="B32" i="1"/>
  <c r="D30"/>
</calcChain>
</file>

<file path=xl/sharedStrings.xml><?xml version="1.0" encoding="utf-8"?>
<sst xmlns="http://schemas.openxmlformats.org/spreadsheetml/2006/main" count="2645" uniqueCount="759">
  <si>
    <t>2021年部门财务收支预算总表</t>
  </si>
  <si>
    <t>单位名称：昆明市呈贡区残疾人联合会</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</si>
  <si>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</si>
  <si>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</si>
  <si>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</si>
  <si>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</si>
  <si>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</si>
  <si>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</si>
  <si>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</si>
  <si>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</si>
  <si>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</si>
  <si>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</si>
  <si>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</si>
  <si>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</si>
  <si>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</si>
  <si>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</si>
  <si>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</si>
  <si>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</si>
  <si>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</si>
  <si>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</si>
  <si>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</si>
  <si>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</si>
  <si>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</si>
  <si>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</si>
  <si>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</si>
  <si>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</si>
  <si>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</si>
  <si>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</si>
  <si>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</si>
  <si>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</si>
  <si>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</si>
  <si>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</si>
  <si>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</si>
  <si>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</si>
  <si>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</si>
  <si>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</si>
  <si>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</si>
  <si>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</si>
  <si>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</si>
  <si>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</si>
  <si>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</si>
  <si>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</si>
  <si>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</si>
  <si>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</si>
  <si>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</si>
  <si>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</si>
  <si>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</si>
  <si>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</si>
  <si>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</si>
  <si>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</si>
  <si>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</si>
  <si>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</si>
  <si>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</si>
  <si>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</si>
  <si>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</si>
  <si>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</si>
  <si>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</si>
  <si>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</si>
  <si>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</si>
  <si>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</si>
  <si>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</si>
  <si>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</si>
  <si>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</si>
  <si>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</si>
  <si>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</si>
  <si>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</si>
  <si>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</si>
  <si>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</si>
  <si>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</si>
  <si>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</si>
  <si>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</si>
  <si>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</si>
  <si>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</si>
  <si>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</si>
  <si>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</si>
  <si>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</si>
  <si>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</si>
  <si>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</si>
  <si>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</si>
  <si>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</si>
  <si>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</si>
  <si>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</si>
  <si>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</si>
  <si>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</si>
  <si>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20811</t>
  </si>
  <si>
    <t xml:space="preserve">  残疾人事业</t>
  </si>
  <si>
    <t>2081101</t>
  </si>
  <si>
    <t xml:space="preserve">    行政运行</t>
  </si>
  <si>
    <t>2081104</t>
  </si>
  <si>
    <t xml:space="preserve">    残疾人康复</t>
  </si>
  <si>
    <t>2081105</t>
  </si>
  <si>
    <t xml:space="preserve">    残疾人就业和扶贫</t>
  </si>
  <si>
    <t>2081199</t>
  </si>
  <si>
    <t xml:space="preserve">    其他残疾人事业支出</t>
  </si>
  <si>
    <t>210</t>
  </si>
  <si>
    <t>卫生健康支出</t>
  </si>
  <si>
    <t>21011</t>
  </si>
  <si>
    <t xml:space="preserve">  行政事业单位医疗</t>
  </si>
  <si>
    <t>2101101</t>
  </si>
  <si>
    <t xml:space="preserve">    行政单位医疗</t>
  </si>
  <si>
    <t>221</t>
  </si>
  <si>
    <t>住房保障支出</t>
  </si>
  <si>
    <t>22102</t>
  </si>
  <si>
    <t xml:space="preserve">  住房改革支出</t>
  </si>
  <si>
    <t>2210201</t>
  </si>
  <si>
    <t xml:space="preserve">    住房公积金</t>
  </si>
  <si>
    <t>2210203</t>
  </si>
  <si>
    <t xml:space="preserve">    购房补贴</t>
  </si>
  <si>
    <t>其他支出</t>
  </si>
  <si>
    <t xml:space="preserve">  彩票公益金安排的支出</t>
  </si>
  <si>
    <t xml:space="preserve">    用于残疾人事业的彩票公益金支出</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</si>
  <si>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</si>
  <si>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</si>
  <si>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</si>
  <si>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</si>
  <si>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</si>
  <si>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</si>
  <si>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</si>
  <si>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</si>
  <si>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</si>
  <si>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</si>
  <si>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</si>
  <si>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</si>
  <si>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</si>
  <si>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</si>
  <si>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</si>
  <si>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</si>
  <si>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</si>
  <si>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</si>
  <si>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</si>
  <si>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</si>
  <si>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</si>
  <si>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</si>
  <si>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</si>
  <si>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</si>
  <si>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</si>
  <si>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</si>
  <si>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</si>
  <si>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</si>
  <si>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</si>
  <si>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</si>
  <si>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</si>
  <si>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</si>
  <si>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</si>
  <si>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</si>
  <si>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</si>
  <si>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</si>
  <si>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</si>
  <si>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</si>
  <si>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</si>
  <si>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</si>
  <si>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</si>
  <si>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</si>
  <si>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</si>
  <si>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</si>
  <si>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</si>
  <si>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二、“三公”经费增减变化原因说明:与上年持平，无变化。</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</si>
  <si>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</si>
  <si>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</si>
  <si>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</si>
  <si>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</si>
  <si>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</si>
  <si>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</si>
  <si>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</si>
  <si>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</si>
  <si>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</si>
  <si>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</si>
  <si>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</si>
  <si>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</si>
  <si>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</si>
  <si>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昆明市呈贡区残疾人联合会</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</si>
  <si>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</si>
  <si>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</si>
  <si>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</si>
  <si>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</si>
  <si>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</si>
  <si>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</si>
  <si>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</si>
  <si>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</si>
  <si>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</si>
  <si>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</si>
  <si>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</si>
  <si>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</si>
  <si>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</si>
  <si>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</si>
  <si>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</si>
  <si>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</si>
  <si>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</si>
  <si>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</si>
  <si>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</si>
  <si>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</si>
  <si>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</si>
  <si>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</si>
  <si>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</si>
  <si>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</si>
  <si>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生活补助</t>
  </si>
  <si>
    <t>行政运行</t>
  </si>
  <si>
    <t>30305</t>
  </si>
  <si>
    <t>50901</t>
  </si>
  <si>
    <t>社会福利和救助</t>
  </si>
  <si>
    <t>工会经费</t>
  </si>
  <si>
    <t>行政工会经费</t>
  </si>
  <si>
    <t>30228</t>
  </si>
  <si>
    <t>50201</t>
  </si>
  <si>
    <t>办公经费</t>
  </si>
  <si>
    <t>公务交通补贴</t>
  </si>
  <si>
    <t>30239</t>
  </si>
  <si>
    <t>其他交通费用</t>
  </si>
  <si>
    <t>30217</t>
  </si>
  <si>
    <t>50206</t>
  </si>
  <si>
    <t>公务用车运行维护费</t>
  </si>
  <si>
    <t>一般车辆运行维护费</t>
  </si>
  <si>
    <t>30231</t>
  </si>
  <si>
    <t>50208</t>
  </si>
  <si>
    <t>购房补贴</t>
  </si>
  <si>
    <t>30102</t>
  </si>
  <si>
    <t>津贴补贴</t>
  </si>
  <si>
    <t>50101</t>
  </si>
  <si>
    <t>工资奖金津补贴</t>
  </si>
  <si>
    <t>行政人员工资支出</t>
  </si>
  <si>
    <t>行政文明奖</t>
  </si>
  <si>
    <t>30103</t>
  </si>
  <si>
    <t>奖金</t>
  </si>
  <si>
    <t>行政基本工资</t>
  </si>
  <si>
    <t>30101</t>
  </si>
  <si>
    <t>基本工资</t>
  </si>
  <si>
    <t>行政津贴补贴</t>
  </si>
  <si>
    <t>行政年终一次性奖金</t>
  </si>
  <si>
    <t>行政政府综合目标奖</t>
  </si>
  <si>
    <t>临聘人员经费</t>
  </si>
  <si>
    <t>30226</t>
  </si>
  <si>
    <t>劳务费</t>
  </si>
  <si>
    <t>50205</t>
  </si>
  <si>
    <t>委托业务费</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</si>
  <si>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</si>
  <si>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</si>
  <si>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</si>
  <si>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</si>
  <si>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</si>
  <si>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</si>
  <si>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</si>
  <si>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</si>
  <si>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</si>
  <si>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</si>
  <si>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</si>
  <si>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</si>
  <si>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</si>
  <si>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行政公务员医疗统筹</t>
  </si>
  <si>
    <t>30111</t>
  </si>
  <si>
    <t>公务员医疗补助缴费</t>
  </si>
  <si>
    <t>重特病医疗统筹</t>
  </si>
  <si>
    <t>失业保险</t>
  </si>
  <si>
    <t>一般公用运转支出</t>
  </si>
  <si>
    <t>专项工作办公室公用经费</t>
  </si>
  <si>
    <t>30201</t>
  </si>
  <si>
    <t>办公费</t>
  </si>
  <si>
    <t>行政一般公用经费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</si>
  <si>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</si>
  <si>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</si>
  <si>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</si>
  <si>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</si>
  <si>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</si>
  <si>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</si>
  <si>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</si>
  <si>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</si>
  <si>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</si>
  <si>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</si>
  <si>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</si>
  <si>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</si>
  <si>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</si>
  <si>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</si>
  <si>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</si>
  <si>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</si>
  <si>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</si>
  <si>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</si>
  <si>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</si>
  <si>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</si>
  <si>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行政培训费</t>
  </si>
  <si>
    <t>培训支出</t>
  </si>
  <si>
    <t>30216</t>
  </si>
  <si>
    <t>培训费</t>
  </si>
  <si>
    <t>50203</t>
  </si>
  <si>
    <t>行政福利费</t>
  </si>
  <si>
    <t>30229</t>
  </si>
  <si>
    <t>福利费</t>
  </si>
  <si>
    <t>30202</t>
  </si>
  <si>
    <t>印刷费</t>
  </si>
  <si>
    <t>30299</t>
  </si>
  <si>
    <t>其他商品和服务支出</t>
  </si>
  <si>
    <t>50299</t>
  </si>
  <si>
    <t>住房公积金</t>
  </si>
  <si>
    <t>30113</t>
  </si>
  <si>
    <t>50103</t>
  </si>
  <si>
    <t>2021年部门项目支出预算表（其他运转类、特定目标类项目）</t>
  </si>
  <si>
    <t>项目分类</t>
  </si>
  <si>
    <t>项目级次</t>
  </si>
  <si>
    <t>是否基建项目</t>
  </si>
  <si>
    <t>总计</t>
  </si>
  <si>
    <t>自筹资金</t>
  </si>
  <si>
    <t>存量资金</t>
  </si>
  <si>
    <t>**</t>
  </si>
  <si>
    <t>1</t>
  </si>
  <si>
    <t>2</t>
  </si>
  <si>
    <t>事业发展类</t>
  </si>
  <si>
    <t>残疾人宣传文体及其他残疾人事业经费</t>
  </si>
  <si>
    <t>本级</t>
  </si>
  <si>
    <t>否</t>
  </si>
  <si>
    <t>残疾人事业发展经费</t>
  </si>
  <si>
    <t>其他残疾人事业支出</t>
  </si>
  <si>
    <t>依法治区法律顾问聘请费用</t>
  </si>
  <si>
    <t>30203</t>
  </si>
  <si>
    <t>咨询费</t>
  </si>
  <si>
    <t>办公楼宇物业管理费</t>
  </si>
  <si>
    <t>残疾人文艺培训</t>
  </si>
  <si>
    <t>专门协会经费</t>
  </si>
  <si>
    <t>30227</t>
  </si>
  <si>
    <t>残疾人特殊节日宣传、趣味运动会社区演出</t>
  </si>
  <si>
    <t>残疾人创业就业扶持及职业技能培训经费</t>
  </si>
  <si>
    <t>开展区级残疾人职业技能培训</t>
  </si>
  <si>
    <t>残疾人就业和扶贫</t>
  </si>
  <si>
    <t>对按比例超比例安排残疾人就业的单位给予奖</t>
  </si>
  <si>
    <t>残疾人自主创业、职业技能</t>
  </si>
  <si>
    <t>市级</t>
  </si>
  <si>
    <t>残疾人信息管理及临时困难救助经费</t>
  </si>
  <si>
    <t>购买第三代残疾人证制卡机色带、转印膜</t>
  </si>
  <si>
    <t>残疾人基本服务状况和需求信息数据动态</t>
  </si>
  <si>
    <t>因病因灾造成家庭生活困难的残疾人给予临时</t>
  </si>
  <si>
    <t>残疾人康复托养经费</t>
  </si>
  <si>
    <t>残疾人康复托养</t>
  </si>
  <si>
    <t>残疾人康复</t>
  </si>
  <si>
    <t>残疾人辅助器具购买</t>
  </si>
  <si>
    <t>31003</t>
  </si>
  <si>
    <t>专用设备购置</t>
  </si>
  <si>
    <t>50306</t>
  </si>
  <si>
    <t>设备购置</t>
  </si>
  <si>
    <t>残疾人社会保障经费</t>
  </si>
  <si>
    <t>残疾人社会保障</t>
  </si>
  <si>
    <t>大渔街道残疾人经费</t>
  </si>
  <si>
    <t>马金铺街道残疾人经费</t>
  </si>
  <si>
    <t>中央</t>
  </si>
  <si>
    <t>彩票公益金安排的支出</t>
  </si>
  <si>
    <t>用于残疾人事业的彩票公益金支出</t>
  </si>
  <si>
    <t>助学金</t>
  </si>
  <si>
    <t>省级</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</si>
  <si>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</si>
  <si>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</si>
  <si>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</si>
  <si>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</si>
  <si>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</si>
  <si>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</si>
  <si>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</si>
  <si>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</si>
  <si>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</si>
  <si>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</si>
  <si>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</si>
  <si>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</si>
  <si>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</si>
  <si>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</si>
  <si>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</si>
  <si>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</si>
  <si>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</si>
  <si>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</si>
  <si>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</si>
  <si>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</si>
  <si>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</si>
  <si>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</si>
  <si>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</si>
  <si>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</si>
  <si>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</si>
  <si>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 xml:space="preserve">  培训费</t>
  </si>
  <si>
    <t>08</t>
  </si>
  <si>
    <t xml:space="preserve">  机关事业单位基本养老保险缴费</t>
  </si>
  <si>
    <t>06</t>
  </si>
  <si>
    <t xml:space="preserve">  公务接待费</t>
  </si>
  <si>
    <t>10</t>
  </si>
  <si>
    <t xml:space="preserve">  职工基本医疗保险缴费</t>
  </si>
  <si>
    <t xml:space="preserve">  公务用车运行维护费</t>
  </si>
  <si>
    <t xml:space="preserve">  公务员医疗补助缴费</t>
  </si>
  <si>
    <t>09</t>
  </si>
  <si>
    <t xml:space="preserve">  维修（护）费</t>
  </si>
  <si>
    <t xml:space="preserve">  其他社会保障缴费</t>
  </si>
  <si>
    <t>99</t>
  </si>
  <si>
    <t xml:space="preserve">  其他商品和服务支出</t>
  </si>
  <si>
    <t>13</t>
  </si>
  <si>
    <t>509</t>
  </si>
  <si>
    <t>302</t>
  </si>
  <si>
    <t>商品和服务支出</t>
  </si>
  <si>
    <t xml:space="preserve">  社会福利和救助</t>
  </si>
  <si>
    <t xml:space="preserve">  办公费</t>
  </si>
  <si>
    <t xml:space="preserve">  助学金</t>
  </si>
  <si>
    <t xml:space="preserve">  印刷费</t>
  </si>
  <si>
    <t xml:space="preserve">  咨询费</t>
  </si>
  <si>
    <t>05</t>
  </si>
  <si>
    <t xml:space="preserve">  水费</t>
  </si>
  <si>
    <t xml:space="preserve">  电费</t>
  </si>
  <si>
    <t>07</t>
  </si>
  <si>
    <t xml:space="preserve">  邮电费</t>
  </si>
  <si>
    <t xml:space="preserve">  物业管理费</t>
  </si>
  <si>
    <t xml:space="preserve">  差旅费</t>
  </si>
  <si>
    <t>16</t>
  </si>
  <si>
    <t>17</t>
  </si>
  <si>
    <t>26</t>
  </si>
  <si>
    <t xml:space="preserve">  劳务费</t>
  </si>
  <si>
    <t>27</t>
  </si>
  <si>
    <t xml:space="preserve">  委托业务费</t>
  </si>
  <si>
    <t>28</t>
  </si>
  <si>
    <t xml:space="preserve">  工会经费</t>
  </si>
  <si>
    <t>29</t>
  </si>
  <si>
    <t xml:space="preserve">  福利费</t>
  </si>
  <si>
    <t>31</t>
  </si>
  <si>
    <t>39</t>
  </si>
  <si>
    <t xml:space="preserve">  其他交通费用</t>
  </si>
  <si>
    <t>303</t>
  </si>
  <si>
    <t xml:space="preserve">  生活补助</t>
  </si>
  <si>
    <t>310</t>
  </si>
  <si>
    <t>资本性支出</t>
  </si>
  <si>
    <t xml:space="preserve">  专用设备购置</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</si>
  <si>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</si>
  <si>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</si>
  <si>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</si>
  <si>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</si>
  <si>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</si>
  <si>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</si>
  <si>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</si>
  <si>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</si>
  <si>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</si>
  <si>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</si>
  <si>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临聘人员经费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</si>
  <si>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</si>
  <si>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</si>
  <si>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</si>
  <si>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</si>
  <si>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</si>
  <si>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</si>
  <si>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</si>
  <si>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</si>
  <si>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</si>
  <si>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</si>
  <si>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</si>
  <si>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</si>
  <si>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</si>
  <si>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</si>
  <si>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</si>
  <si>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</si>
  <si>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</si>
  <si>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</si>
  <si>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</si>
  <si>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</si>
  <si>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</si>
  <si>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</si>
  <si>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</si>
  <si>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</si>
  <si>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</si>
  <si>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</si>
  <si>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</si>
  <si>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</si>
  <si>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</si>
  <si>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</si>
  <si>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</si>
  <si>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</si>
  <si>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行政人员工资支出</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</si>
  <si>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</si>
  <si>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</si>
  <si>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</si>
  <si>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</si>
  <si>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</si>
  <si>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</si>
  <si>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</si>
  <si>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</si>
  <si>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大渔街道残疾人经费</t>
  </si>
  <si>
    <t>根据《滇池旅游度假区大渔街道社会事务（残疾人）移交协议》，参照呈贡区残疾人政策保障马金铺街道残疾人权益。开展意外伤害保险、基本医保、春雨助学、慰问、精神残疾人服药补贴、精神残疾人康复医疗补贴、残疾人托养、技能培训、残疾人调查、临时困难救助等工作。</t>
  </si>
  <si>
    <t>保障困难残疾人次</t>
  </si>
  <si>
    <t>≥100</t>
  </si>
  <si>
    <t>次</t>
  </si>
  <si>
    <t xml:space="preserve">项目实施方案 </t>
  </si>
  <si>
    <t>质量指标</t>
  </si>
  <si>
    <t>兑现准确率</t>
  </si>
  <si>
    <t>100%</t>
  </si>
  <si>
    <t>时效指标</t>
  </si>
  <si>
    <t>发放及时率</t>
  </si>
  <si>
    <t>成本指标</t>
  </si>
  <si>
    <t>单人单次受益成本</t>
  </si>
  <si>
    <t>生活状况改善</t>
  </si>
  <si>
    <t>有所改善</t>
  </si>
  <si>
    <t>受益困难残疾人满意度</t>
  </si>
  <si>
    <t>≥80%</t>
  </si>
  <si>
    <t xml:space="preserve">  一般公用运转支出</t>
  </si>
  <si>
    <t xml:space="preserve">  残疾人创业就业扶持及职业技能培训经费</t>
  </si>
  <si>
    <t>本年度认真开展残疾人就业创业工作、组织残疾人进行职业技能和实用技术培训，让残疾人掌握一技之长，同时鼓励残疾人进行自主创业，对自主创业的残疾人进行补助，通过贷款进行自主创业，根据贷款期限金额进行贷款贴息补助。鼓励用人单位按比例超比例安置残疾人，促进残疾人就业，对按比例超比例安置残疾人的单位进行奖励。多渠道、多方位帮助残疾人尽快就业，实现自我价值和社会价值。</t>
  </si>
  <si>
    <t xml:space="preserve">3年培训人数     </t>
  </si>
  <si>
    <t>≥40人</t>
  </si>
  <si>
    <t>项目测算明细表</t>
  </si>
  <si>
    <t>取证补贴人数</t>
  </si>
  <si>
    <t>≥8人</t>
  </si>
  <si>
    <t>创业补贴人数</t>
  </si>
  <si>
    <t>≥7人</t>
  </si>
  <si>
    <t>奖励单位数</t>
  </si>
  <si>
    <t>≥8个</t>
  </si>
  <si>
    <t>贷款贴息人数</t>
  </si>
  <si>
    <t>≥5人</t>
  </si>
  <si>
    <t>培训取证比例</t>
  </si>
  <si>
    <t>≥90%</t>
  </si>
  <si>
    <t>2021年10月30日前完成</t>
  </si>
  <si>
    <t>≥95%</t>
  </si>
  <si>
    <t>月</t>
  </si>
  <si>
    <t>项目执行成本</t>
  </si>
  <si>
    <t>&lt;=</t>
  </si>
  <si>
    <t>≤208400元</t>
  </si>
  <si>
    <t>元</t>
  </si>
  <si>
    <t>社会用人单位使用残疾人数</t>
  </si>
  <si>
    <t>有所提高</t>
  </si>
  <si>
    <t>受训及受助残疾人满意率</t>
  </si>
  <si>
    <t>≥85%</t>
  </si>
  <si>
    <t xml:space="preserve">  残疾人康复托养经费</t>
  </si>
  <si>
    <t xml:space="preserve">    实现“人人享有康复服务”，不断提升残疾人融入家庭，参与社会的能力。开展精准康复服务不少于400人次，托养符合条件的残疾人不少于150人次。</t>
  </si>
  <si>
    <t>服务残疾人数</t>
  </si>
  <si>
    <t>≥200</t>
  </si>
  <si>
    <t>项目预算表</t>
  </si>
  <si>
    <t>得到康复服务率</t>
  </si>
  <si>
    <t>精准服务及时率</t>
  </si>
  <si>
    <t>≥190</t>
  </si>
  <si>
    <t>受益残疾人满意度</t>
  </si>
  <si>
    <t xml:space="preserve">  残疾人宣传文体及其他残疾人事业经费</t>
  </si>
  <si>
    <t>按规定聘请1名执业律师作为法律顾问，2021年为残联及残疾人提供法律咨询及普法服务，聘请物管公司对2021年办公楼宇公共环境进行维护管理，完成上级交办的临时性工作任务，配合5个专项协会开展好协会活动。</t>
  </si>
  <si>
    <t>法律咨询及普法服务次数</t>
  </si>
  <si>
    <t>≥5次</t>
  </si>
  <si>
    <t>项目绩效表</t>
  </si>
  <si>
    <t>残疾人事业宣传活动次数</t>
  </si>
  <si>
    <t>≥1次</t>
  </si>
  <si>
    <t>物管人员在岗率</t>
  </si>
  <si>
    <t>≥100%</t>
  </si>
  <si>
    <t>10月31日前工作完成率</t>
  </si>
  <si>
    <t>上级交办任务按时完成率</t>
  </si>
  <si>
    <t>残疾人协会活动人均费用</t>
  </si>
  <si>
    <t>≤500元/次</t>
  </si>
  <si>
    <t>项目方案实施</t>
  </si>
  <si>
    <t>活动人均成本</t>
  </si>
  <si>
    <t>1000元</t>
  </si>
  <si>
    <t>法律顾问年咨询费</t>
  </si>
  <si>
    <t>20000元</t>
  </si>
  <si>
    <t>普法培训覆盖残疾人工作者群体率</t>
  </si>
  <si>
    <t>残疾人对协会活动的满意率</t>
  </si>
  <si>
    <t xml:space="preserve">  购房补贴</t>
  </si>
  <si>
    <t xml:space="preserve">  残疾人社会保障经费</t>
  </si>
  <si>
    <t xml:space="preserve"> 为呈贡区六个街道、大渔街道、马金铺街道的所有持证残疾人（约3400人）购买残疾人意外伤害保险，为无政策支持购买医保的三四级残疾人（约180人）落实国家医疗保险有关个人的定补政策；保障义务教育阶段的残疾学生及残疾人子女（约274人）顺利完成学校教育；慰问困难残疾人（约720人次），让残疾人充分感受党和政府对残疾人的关怀。</t>
  </si>
  <si>
    <t>保障困难残疾人数</t>
  </si>
  <si>
    <t>300</t>
  </si>
  <si>
    <t>项目方案实施方案</t>
  </si>
  <si>
    <t>单人单次</t>
  </si>
  <si>
    <t xml:space="preserve">  残疾人信息管理及临时困难救助经费</t>
  </si>
  <si>
    <t>购买第三代残疾人证制卡机色带转印膜做好三代证制证工作、对残疾人基本服务状况和需求信息进行调查并开展数据动态更新、对因病因灾造成家庭生活困难的残疾人及救助外来流浪乞讨残疾人给予临时困难救助，帮助他们顺利渡过难关。</t>
  </si>
  <si>
    <t xml:space="preserve">购买办证耗材数    </t>
  </si>
  <si>
    <t>≥1套</t>
  </si>
  <si>
    <t>套</t>
  </si>
  <si>
    <t>项目资金预算表</t>
  </si>
  <si>
    <t>调查残疾人数</t>
  </si>
  <si>
    <t>≥2000人</t>
  </si>
  <si>
    <t>救助流浪乞讨残疾人数</t>
  </si>
  <si>
    <t>≥30人次</t>
  </si>
  <si>
    <t>救助临时困难残疾人数</t>
  </si>
  <si>
    <t>≥50人</t>
  </si>
  <si>
    <t>残疾人调查准确率</t>
  </si>
  <si>
    <t>残疾人调查按期完成率</t>
  </si>
  <si>
    <t>≤200950元</t>
  </si>
  <si>
    <t>残疾人返贫人数</t>
  </si>
  <si>
    <t>≤2人</t>
  </si>
  <si>
    <t>受助残疾人满意率</t>
  </si>
  <si>
    <t xml:space="preserve">  对个人和家庭的补助</t>
  </si>
  <si>
    <t xml:space="preserve">  公务交通补贴</t>
  </si>
  <si>
    <t xml:space="preserve">  马金铺街道残疾人经费</t>
  </si>
  <si>
    <t>根据《高新区马金铺街道社会事务（残疾人）移交协议》，参照呈贡区残疾人政策保障马金铺街道残疾人权益。开展意外伤害保险、基本医保、春雨助学、慰问、精神残疾人服药补贴、精神残疾人康复医疗补贴、残疾人托养、技能培训、残疾人调查、临时困难救助等工作。</t>
  </si>
  <si>
    <t>＝100</t>
  </si>
  <si>
    <t>＝100%</t>
  </si>
  <si>
    <t>2021年项目支出绩效目标表（另文下达）</t>
  </si>
  <si>
    <t>单位名称：昆明市残疾人联合会</t>
  </si>
  <si>
    <t>昆明市残疾人联合会2021年无项目支出（另文 下达）故此表为空表</t>
  </si>
  <si>
    <t>预算05-4表</t>
  </si>
  <si>
    <t>2021年市对下转移支付预算表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</si>
  <si>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</si>
  <si>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</si>
  <si>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</si>
  <si>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</si>
  <si>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</si>
  <si>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</si>
  <si>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</si>
  <si>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</si>
  <si>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</si>
  <si>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</si>
  <si>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</si>
  <si>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</si>
  <si>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</si>
  <si>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</si>
  <si>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</si>
  <si>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</si>
  <si>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</si>
  <si>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</si>
  <si>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</si>
  <si>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</si>
  <si>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</si>
  <si>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</si>
  <si>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</si>
  <si>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昆明市残疾人联合会2021年无对下转移支付，故此表为空表</t>
  </si>
  <si>
    <t>2021年对下转移支付绩效目标表</t>
  </si>
  <si>
    <t>2021年部门新增资产配置表</t>
  </si>
  <si>
    <t>资产名称</t>
  </si>
  <si>
    <t>数量
（件、台、套）</t>
  </si>
  <si>
    <t>单价</t>
  </si>
  <si>
    <t>预算金额</t>
  </si>
  <si>
    <t>昆明市残疾人联合会2021年无新增资产，故此表为空表</t>
  </si>
  <si>
    <t>2021年部门政府采购预算表</t>
  </si>
  <si>
    <t>采购目录</t>
  </si>
  <si>
    <t>采购名称</t>
  </si>
  <si>
    <t>计量单位</t>
  </si>
  <si>
    <t>数量</t>
  </si>
  <si>
    <t>A032028 助残器具</t>
  </si>
  <si>
    <t>残疾人辅助器具</t>
  </si>
  <si>
    <t>C150499 其他保险服务</t>
  </si>
  <si>
    <t>残疾人购买保险</t>
  </si>
  <si>
    <t xml:space="preserve">  </t>
  </si>
  <si>
    <t>2021年部门政府购买服务预算表</t>
  </si>
  <si>
    <t>基本支出/项目支出</t>
  </si>
  <si>
    <t>政府购买服务项目</t>
  </si>
  <si>
    <t>政府购买服务目录</t>
  </si>
  <si>
    <t>结余结转资金</t>
  </si>
  <si>
    <t>201</t>
  </si>
  <si>
    <t>一般公共服务支出</t>
  </si>
  <si>
    <t>残疾人职业技能培训</t>
  </si>
  <si>
    <t>E1601 政府工作人员专业技能培训服务</t>
  </si>
  <si>
    <t>法律咨询服务</t>
  </si>
  <si>
    <t>E0102 法律咨询、顾问服务</t>
  </si>
  <si>
    <t>F0101 其他适宜由社会力量承担的服务事项</t>
  </si>
  <si>
    <t xml:space="preserve"> 2021年部门整体支出绩效目标表</t>
  </si>
  <si>
    <t>部门编码</t>
  </si>
  <si>
    <t>部门名称</t>
  </si>
  <si>
    <t>内容</t>
  </si>
  <si>
    <t>说明</t>
  </si>
  <si>
    <t>部门总体目标</t>
  </si>
  <si>
    <t>部门职责</t>
  </si>
  <si>
    <t>（一）听取残疾人意见，反映残疾人需求，维护残疾人权益，为残疾人服务。团结、教育残疾人遵守法律，发扬乐观进取精神，自尊、自信、自强、自立精神，为社会主义建设贡献力量。
（二）弘扬人道主义，宣传残疾人事业，沟通政府、社会与残疾人之间的联系，动员社会理解、尊重、关心、帮助残疾人
（三）开展残疾人康复、教育、劳动就业、扶贫、文化、体育、科研、用品用具供应、福利、社会服务、无障碍设施和残疾预防工作，创造良好的环境和条件，辅助残疾人平等参与社会生活。
（四）协助政府研究、制定和实施残疾人事业的法规、政策、规划和计划，对有关业务领域进行指导和管理。承担区政府残疾人工作协调委员会的日常工作，做好综合、组织、协调和服务。
（五）指导和管理各类残疾人社团组织，开展残疾人事业的对外交流与合作，组织开展为残疾人事业的募捐活动。
（六）协助街道党工委、办事处做好残联基层的组织建设工作。
（七）完成上级部门交办的其他工作。</t>
  </si>
  <si>
    <t>根据三定方案归纳</t>
  </si>
  <si>
    <t>总体绩效目标
（2021-2023年期间）</t>
  </si>
  <si>
    <t>切实履行“代表、服务、管理”职能，在残疾人就业、康复、社会保障等方面提供全方位服务，有效提升全区残疾人生活水平。</t>
  </si>
  <si>
    <t>根据部门职责，中长期规划，各级党委，各级政府要求归纳</t>
  </si>
  <si>
    <t>部门年度目标</t>
  </si>
  <si>
    <t>预算年度（2021年）
绩效目标</t>
  </si>
  <si>
    <t>区残联将严格按照年初制定工作计划及预算做好全区残疾人工作，切实履行“代表、服务、管理”职能，在残疾人就业、康复、社会保障等方面提供全方位服务，有效提升全区残疾人生活水平。</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</si>
  <si>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</si>
  <si>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</si>
  <si>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</si>
  <si>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</si>
  <si>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</si>
  <si>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</si>
  <si>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</si>
  <si>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</si>
  <si>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1.残疾人意外伤害保险：呈贡区6个街道：100元×2463人＝246300元；
2.三四级残疾人医疗保险：呈贡区6个街道：290元×110人＝31900元；
3.春雨助学：呈贡区6个街道：300元×150人＝45000元；
4.残疾人慰问：呈贡区6个街道：500元×250人×2＝250000元。</t>
  </si>
  <si>
    <t>1.社区残疾人康复站运行：7200元×6个＝43200元；
2.精神残疾人服药补贴：呈贡区6个街道：1200元×165人＝198000元；
3.精神残疾人住院医疗康复救助：呈贡区6个街道：9600元×13人＝124800元；
4.残疾人托养：呈贡区6个街道：1500元×140人＝210000元；
5.辅助器具购买：10000元。</t>
  </si>
  <si>
    <t>残疾人创业就业扶持及技能培训</t>
  </si>
  <si>
    <t>1.开展区级残疾人职业技能培训1期，人数40人、900/人，40*900=36000元。6个街道开展残疾人技能培训1期约120人次、170元/人120*170元=20400元；
2.对取得职业技能证书及驾驶证的残疾人给予补贴8人，1250元/人*8=10000元；
3.对自主创业的残疾人给予自主创业扶持补贴7人，6000元/人*7=42000元；
4.对按比例超比例安排残疾人就业的单位给予奖励，8家单位约需经费90000元；
5.对残疾人贷款给予残疾人自主创业贷款贴息5人，约需经费10000元。                                          6.上年结转48084元。</t>
  </si>
  <si>
    <t>残疾人信息管理及临时困难救助</t>
  </si>
  <si>
    <t>1.购买第三代残疾人证制卡机色带、转印膜一套，1500元；
2.残疾人基本服务状况和需求信息数据动态更2530人，10元/人，需25300元；
3.为因病因灾造成家庭生活困难的残疾人给予临时困难救助90人，每人补助标准≤5000元，需经费160000元；救助外来流浪乞讨残疾人30人次，约需经费1500元。合计161500。</t>
  </si>
  <si>
    <t>残疾人宣传文体及其他残疾人事业</t>
  </si>
  <si>
    <t>1.助残日、残疾预防日、残疾人日、爱耳日等残疾人特殊节日宣传活动费：1次*10000元/次=10000元；
2.残疾人趣味运动会：1次*100000元=100000元；
3.残疾人文艺培训：1年*160000元/年=160000元；
4.残疾人文艺进社区演出活动：10次*10000元/次=100000元；
5.依法治区法律顾问聘请费用，1年*20000元/年=20000元；
6.办公楼宇物业管理费，1年*58000元/年=58000元；
7.残疾人事业发展经费：补充上级临时性残疾人康复、教育、就业、救助、文化体育、社保等项目经费不足部分，做好建党100周年相关工作120800元；
8.专门协会主席经费：5人*2000元/人·年=10000元。</t>
  </si>
  <si>
    <t>1.残疾人意外伤害保险：100元×559人＝55900元；
2.三四级残疾人医疗保险：290元×30人＝8700元；
3.春雨助学：300元×65人＝19500元；
4.残疾人慰问：500元×56人×2＝56000元；
5.精神残疾人服药补贴：1200元×15人＝18000元；
6.精神残疾人住院医疗康复救助：9600元×5人＝48000元；
7.残疾人托养：1500元×5人＝7500元；
8.开展残疾人技能培训1期约50人次、170元/人，50*170元=8500元；
9.残疾人基本服务状况和需求信息数据动态更新600人*10元/人=6000元；
10.为因病因灾造成家庭生活困难的残疾人给予临时困难救助15人，每人补助标准≤5000元，合计20000元。</t>
  </si>
  <si>
    <t>1.残疾人意外伤害保险：100元×370人＝37000元；
2.三四级残疾人医疗保险：290元×20人＝5800元；
3.春雨助学：300元×35人＝10500元；
4.残疾人慰问：500元×37人×2＝37000元；
5.精神残疾人服药补贴：1200元×25人＝30000元；
6.精神残疾人住院医疗康复救助：9600元×6人＝57600元；
7.残疾人托养：1500元×7人＝10500元；
8.开展残疾人技能培训1期约30人次、170元/人，30*170元=5100元；
9.残疾人基本服务状况和需求信息数据动态更新370人*10元/人=3700元；
10.为因病因灾造成家庭生活困难的残疾人给予临时困难救助15人，每人补助标准≤5000元，合计20000元。</t>
  </si>
  <si>
    <t>行政运行经费（人员及公用经费）</t>
  </si>
  <si>
    <t>用于区残联机关行政运行经费，包括人员经费及公用经费</t>
  </si>
  <si>
    <t>其他支出（彩票公益金安排的支出）</t>
  </si>
  <si>
    <t>上年结转用于残疾人事业的彩票公益金支出296466.74元。</t>
  </si>
  <si>
    <t>三、部门整体支出绩效指标</t>
  </si>
  <si>
    <t>绩效指标</t>
  </si>
  <si>
    <t>评（扣）分标准</t>
  </si>
  <si>
    <t>绩效指标设定依据及指标值数据来源</t>
  </si>
  <si>
    <t xml:space="preserve">二级指标 </t>
  </si>
  <si>
    <t>产出指标</t>
  </si>
  <si>
    <t>春节、中秋节残疾人慰问人数</t>
  </si>
  <si>
    <t>≥500人次</t>
  </si>
  <si>
    <t>人次</t>
  </si>
  <si>
    <t>根据单位年度工作计划及区委、区政府及省、市残联相关部门文件设定。</t>
  </si>
  <si>
    <t>精神、智力及肢体重度残疾人托养人数</t>
  </si>
  <si>
    <t>≥140人</t>
  </si>
  <si>
    <t>精神残疾人给予服药补贴人数</t>
  </si>
  <si>
    <t>≥165人</t>
  </si>
  <si>
    <t>开展残疾人实用技术及职业技能培训人数</t>
  </si>
  <si>
    <t>≥160人</t>
  </si>
  <si>
    <t>残疾学生及残疾人子女给予扶残助学人数</t>
  </si>
  <si>
    <t>≥150人次</t>
  </si>
  <si>
    <t>开展残疾人特殊节日宣传次数</t>
  </si>
  <si>
    <t>救助因病因灾临时困难残疾人数</t>
  </si>
  <si>
    <t>≥90人</t>
  </si>
  <si>
    <t>完成年初制定计划及预算项目达标率</t>
  </si>
  <si>
    <t>除行政运行外，其他项目在2020年11月20日前工作完成率</t>
  </si>
  <si>
    <t>根据往年工作执行情况设定</t>
  </si>
  <si>
    <t>项目支出资金总体值</t>
  </si>
  <si>
    <t>≤2600000元</t>
  </si>
  <si>
    <t>根据单位年度工作计划设定</t>
  </si>
  <si>
    <t>基本支出资金总体值</t>
  </si>
  <si>
    <t>≤4741414.32元</t>
  </si>
  <si>
    <t>效益指标</t>
  </si>
  <si>
    <t>残疾人群体越级上访、群体性事件少于2人次</t>
  </si>
  <si>
    <t>≥2人次</t>
  </si>
  <si>
    <t>根据单位年度维稳工作安排设定</t>
  </si>
  <si>
    <t>残疾人事业宣传活动残工委成员单位及社会组织参与数不少于5家</t>
  </si>
  <si>
    <t>≥5家</t>
  </si>
  <si>
    <t>家</t>
  </si>
  <si>
    <t>残疾人康复服务覆盖率</t>
  </si>
  <si>
    <t>根据中央精准康复工作要求设定</t>
  </si>
  <si>
    <t>满意度指标</t>
  </si>
  <si>
    <t>残疾人及残疾人家属对残联工作满意度达85%以上</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</si>
  <si>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</si>
  <si>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</si>
  <si>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</si>
  <si>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</si>
  <si>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</si>
  <si>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</si>
  <si>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</si>
  <si>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</si>
  <si>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</si>
  <si>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</si>
  <si>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</si>
  <si>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</si>
  <si>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</si>
  <si>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</si>
  <si>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</si>
  <si>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</si>
  <si>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</si>
  <si>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</si>
  <si>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</si>
  <si>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</si>
  <si>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</si>
  <si>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</si>
  <si>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</si>
  <si>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</si>
  <si>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社会保障</t>
  </si>
  <si>
    <t>参公</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</si>
  <si>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</si>
  <si>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</si>
  <si>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</si>
  <si>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</si>
  <si>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</si>
  <si>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</si>
  <si>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</si>
  <si>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</si>
  <si>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</si>
  <si>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</si>
  <si>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</si>
  <si>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</si>
  <si>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</si>
  <si>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</si>
  <si>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</si>
  <si>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</si>
  <si>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5</t>
  </si>
  <si>
    <t>6</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</si>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</sst>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3">
    <numFmt numFmtId="178" formatCode="[$-10804]#,##0.00;\-#,##0.00;\ "/>
    <numFmt numFmtId="179" formatCode="[$-10804]#,##0;\-#,##0;\ "/>
    <numFmt numFmtId="180" formatCode="#,##0.##%;\-#,##0.##%"/>
  </numFmts>
  <fonts count="44">
    <font>
      <sz val="9"/>
      <name val="宋体"/>
      <charset val="134"/>
    </font>
    <font>
      <sz val="10"/>
      <name val="Arial"/>
      <family val="2"/>
    </font>
    <font>
      <sz val="9"/>
      <name val="宋体"/>
      <family val="3"/>
      <charset val="134"/>
    </font>
    <font>
      <sz val="9"/>
      <color rgb="FF000000"/>
      <name val="宋体"/>
      <family val="3"/>
      <charset val="134"/>
    </font>
    <font>
      <b/>
      <sz val="23.95"/>
      <color rgb="FF000000"/>
      <name val="宋体"/>
      <family val="3"/>
      <charset val="134"/>
    </font>
    <font>
      <sz val="10"/>
      <color rgb="FF000000"/>
      <name val="宋体"/>
      <family val="3"/>
      <charset val="134"/>
    </font>
    <font>
      <sz val="11"/>
      <color rgb="FF000000"/>
      <name val="宋体"/>
      <family val="3"/>
      <charset val="134"/>
    </font>
    <font>
      <sz val="9"/>
      <name val="Arial"/>
      <family val="2"/>
    </font>
    <font>
      <b/>
      <sz val="24"/>
      <color rgb="FF000000"/>
      <name val="宋体"/>
      <family val="3"/>
      <charset val="134"/>
    </font>
    <font>
      <b/>
      <sz val="10"/>
      <color rgb="FF000000"/>
      <name val="宋体"/>
      <family val="3"/>
      <charset val="134"/>
    </font>
    <font>
      <b/>
      <sz val="11"/>
      <color rgb="FF000000"/>
      <name val="宋体"/>
      <family val="3"/>
      <charset val="134"/>
    </font>
    <font>
      <sz val="12"/>
      <color rgb="FF000000"/>
      <name val="宋体"/>
      <family val="3"/>
      <charset val="134"/>
    </font>
    <font>
      <sz val="12"/>
      <color indexed="8"/>
      <name val="宋体"/>
      <family val="3"/>
      <charset val="134"/>
    </font>
    <font>
      <sz val="10"/>
      <color indexed="8"/>
      <name val="宋体"/>
      <family val="3"/>
      <charset val="134"/>
    </font>
    <font>
      <sz val="12"/>
      <name val="宋体"/>
      <family val="3"/>
      <charset val="134"/>
    </font>
    <font>
      <sz val="11"/>
      <name val="Microsoft Sans Serif"/>
      <family val="2"/>
    </font>
    <font>
      <sz val="18"/>
      <color rgb="FF000000"/>
      <name val="方正小标宋_GBK"/>
      <charset val="134"/>
    </font>
    <font>
      <sz val="9"/>
      <color rgb="FF000000"/>
      <name val="宋体"/>
      <family val="3"/>
      <charset val="134"/>
    </font>
    <font>
      <sz val="11"/>
      <color rgb="FF000000"/>
      <name val="宋体"/>
      <family val="3"/>
      <charset val="134"/>
    </font>
    <font>
      <sz val="10"/>
      <color indexed="8"/>
      <name val="宋体"/>
      <family val="3"/>
      <charset val="134"/>
      <scheme val="minor"/>
    </font>
    <font>
      <b/>
      <sz val="11"/>
      <color rgb="FF000000"/>
      <name val="宋体"/>
      <family val="3"/>
      <charset val="134"/>
    </font>
    <font>
      <b/>
      <sz val="10"/>
      <color rgb="FF000000"/>
      <name val="Arial"/>
      <family val="2"/>
    </font>
    <font>
      <b/>
      <sz val="10"/>
      <name val="宋体"/>
      <family val="3"/>
      <charset val="134"/>
    </font>
    <font>
      <b/>
      <sz val="10"/>
      <name val="Arial"/>
      <family val="2"/>
    </font>
    <font>
      <sz val="9"/>
      <color indexed="8"/>
      <name val="宋体"/>
      <family val="3"/>
      <charset val="134"/>
    </font>
    <font>
      <sz val="10"/>
      <name val="Arial"/>
      <family val="2"/>
    </font>
    <font>
      <b/>
      <sz val="10"/>
      <color indexed="8"/>
      <name val="宋体"/>
      <family val="3"/>
      <charset val="134"/>
    </font>
    <font>
      <sz val="10"/>
      <color indexed="8"/>
      <name val="Arial"/>
      <family val="2"/>
    </font>
    <font>
      <sz val="18"/>
      <color indexed="8"/>
      <name val="方正小标宋_GBK"/>
      <charset val="134"/>
    </font>
    <font>
      <sz val="10"/>
      <name val="宋体"/>
      <family val="3"/>
      <charset val="134"/>
      <scheme val="minor"/>
    </font>
    <font>
      <b/>
      <sz val="9"/>
      <color rgb="FF000000"/>
      <name val="宋体"/>
      <family val="3"/>
      <charset val="134"/>
    </font>
    <font>
      <b/>
      <sz val="9"/>
      <name val="宋体"/>
      <family val="3"/>
      <charset val="134"/>
    </font>
    <font>
      <sz val="11"/>
      <name val="宋体"/>
      <family val="3"/>
      <charset val="134"/>
    </font>
    <font>
      <sz val="10"/>
      <name val="宋体"/>
      <family val="3"/>
      <charset val="134"/>
    </font>
    <font>
      <b/>
      <sz val="22"/>
      <color rgb="FF000000"/>
      <name val="宋体"/>
      <family val="3"/>
      <charset val="134"/>
    </font>
    <font>
      <b/>
      <sz val="23"/>
      <color rgb="FF000000"/>
      <name val="宋体"/>
      <family val="3"/>
      <charset val="134"/>
    </font>
    <font>
      <sz val="11"/>
      <color indexed="8"/>
      <name val="宋体"/>
      <family val="3"/>
      <charset val="134"/>
    </font>
    <font>
      <sz val="11.95"/>
      <color indexed="8"/>
      <name val="宋体"/>
      <family val="3"/>
      <charset val="134"/>
    </font>
    <font>
      <b/>
      <sz val="18"/>
      <name val="宋体"/>
      <family val="3"/>
      <charset val="134"/>
    </font>
    <font>
      <sz val="10"/>
      <color rgb="FF000000"/>
      <name val="Arial"/>
      <family val="2"/>
    </font>
    <font>
      <sz val="9"/>
      <name val="Microsoft Sans Serif"/>
      <family val="2"/>
    </font>
    <font>
      <b/>
      <sz val="9"/>
      <color rgb="FF000000"/>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indexed="9"/>
        <bgColor indexed="64"/>
      </patternFill>
    </fill>
    <fill>
      <patternFill patternType="solid">
        <fgColor indexed="9"/>
        <bgColor indexed="9"/>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thin">
        <color rgb="FF000000"/>
      </left>
      <right style="thin">
        <color rgb="FF000000"/>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center"/>
    </xf>
    <xf numFmtId="0" fontId="43" fillId="0" borderId="0">
      <alignment vertical="top"/>
      <protection locked="0"/>
    </xf>
    <xf numFmtId="0" fontId="42" fillId="0" borderId="0"/>
    <xf numFmtId="0" fontId="25" fillId="0" borderId="0"/>
    <xf numFmtId="0" fontId="13" fillId="0" borderId="0"/>
  </cellStyleXfs>
  <cellXfs count="365">
    <xf numFmtId="0" fontId="0" fillId="0" borderId="0" xfId="0" applyFont="1" applyFill="1" applyBorder="1" applyAlignment="1" applyProtection="1">
      <alignment vertical="top"/>
      <protection locked="0"/>
    </xf>
    <xf numFmtId="0" fontId="1" fillId="0" borderId="0" xfId="1" applyFont="1" applyFill="1" applyBorder="1" applyAlignment="1" applyProtection="1"/>
    <xf numFmtId="0" fontId="2" fillId="0" borderId="0" xfId="1" applyFont="1" applyFill="1" applyBorder="1" applyAlignment="1" applyProtection="1">
      <alignment vertical="top"/>
      <protection locked="0"/>
    </xf>
    <xf numFmtId="0" fontId="5" fillId="0" borderId="5" xfId="1" applyFont="1" applyFill="1" applyBorder="1" applyAlignment="1" applyProtection="1">
      <alignment horizontal="center" vertical="center" wrapText="1"/>
      <protection locked="0"/>
    </xf>
    <xf numFmtId="0" fontId="5" fillId="0" borderId="5" xfId="1" applyFont="1" applyFill="1" applyBorder="1" applyAlignment="1" applyProtection="1">
      <alignment vertical="top" wrapText="1"/>
      <protection locked="0"/>
    </xf>
    <xf numFmtId="4" fontId="5" fillId="0" borderId="5" xfId="1" applyNumberFormat="1" applyFont="1" applyFill="1" applyBorder="1" applyAlignment="1" applyProtection="1">
      <alignment vertical="top" wrapText="1"/>
      <protection locked="0"/>
    </xf>
    <xf numFmtId="0" fontId="5" fillId="0" borderId="0" xfId="1" applyFont="1" applyFill="1" applyBorder="1" applyAlignment="1" applyProtection="1">
      <alignment vertical="top" wrapText="1"/>
      <protection locked="0"/>
    </xf>
    <xf numFmtId="0" fontId="5" fillId="0" borderId="0" xfId="1" applyFont="1" applyFill="1" applyBorder="1" applyAlignment="1" applyProtection="1">
      <alignment horizontal="left" vertical="center" wrapText="1"/>
      <protection locked="0"/>
    </xf>
    <xf numFmtId="0" fontId="3" fillId="2" borderId="0" xfId="1" applyFont="1" applyFill="1" applyBorder="1" applyAlignment="1" applyProtection="1">
      <alignment horizontal="left" vertical="center" wrapText="1"/>
      <protection locked="0"/>
    </xf>
    <xf numFmtId="0" fontId="6" fillId="0" borderId="2"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2" fillId="0" borderId="4" xfId="1" applyFont="1" applyFill="1" applyBorder="1" applyAlignment="1" applyProtection="1">
      <alignment vertical="top"/>
    </xf>
    <xf numFmtId="0" fontId="2" fillId="0" borderId="4" xfId="1" applyFont="1" applyFill="1" applyBorder="1" applyAlignment="1" applyProtection="1">
      <alignment vertical="top" wrapText="1"/>
    </xf>
    <xf numFmtId="0" fontId="2" fillId="0" borderId="5" xfId="1" applyFont="1" applyFill="1" applyBorder="1" applyAlignment="1" applyProtection="1">
      <alignment horizontal="center" vertical="center"/>
    </xf>
    <xf numFmtId="0" fontId="2" fillId="0" borderId="0" xfId="1" applyFont="1" applyFill="1" applyBorder="1" applyAlignment="1" applyProtection="1">
      <alignment horizontal="right" vertical="center"/>
    </xf>
    <xf numFmtId="0" fontId="7" fillId="0" borderId="4" xfId="1" applyFont="1" applyFill="1" applyBorder="1" applyAlignment="1" applyProtection="1">
      <alignment vertical="top"/>
    </xf>
    <xf numFmtId="0" fontId="6" fillId="0" borderId="0" xfId="1" applyFont="1" applyFill="1" applyBorder="1" applyAlignment="1" applyProtection="1"/>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5" fillId="2" borderId="5" xfId="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xf>
    <xf numFmtId="0" fontId="3" fillId="2" borderId="5" xfId="1" applyFont="1" applyFill="1" applyBorder="1" applyAlignment="1" applyProtection="1">
      <alignment horizontal="right" vertical="center"/>
      <protection locked="0"/>
    </xf>
    <xf numFmtId="0" fontId="3" fillId="2" borderId="5" xfId="1" applyFont="1" applyFill="1" applyBorder="1" applyAlignment="1" applyProtection="1">
      <alignment horizontal="right" vertical="center"/>
    </xf>
    <xf numFmtId="49" fontId="11" fillId="0" borderId="5" xfId="1" applyNumberFormat="1" applyFont="1" applyFill="1" applyBorder="1" applyAlignment="1" applyProtection="1">
      <alignment horizontal="center" vertical="center"/>
      <protection locked="0"/>
    </xf>
    <xf numFmtId="49" fontId="11" fillId="0" borderId="5" xfId="1" applyNumberFormat="1" applyFont="1" applyFill="1" applyBorder="1" applyAlignment="1" applyProtection="1">
      <alignment horizontal="center" vertical="center" wrapText="1"/>
      <protection locked="0"/>
    </xf>
    <xf numFmtId="49" fontId="13" fillId="0" borderId="15" xfId="0" applyNumberFormat="1" applyFont="1" applyFill="1" applyBorder="1" applyAlignment="1" applyProtection="1">
      <alignment vertical="center" wrapText="1"/>
    </xf>
    <xf numFmtId="49" fontId="13" fillId="0" borderId="15" xfId="0" applyNumberFormat="1" applyFont="1" applyFill="1" applyBorder="1" applyAlignment="1" applyProtection="1">
      <alignment horizontal="center" vertical="center" wrapText="1"/>
    </xf>
    <xf numFmtId="0" fontId="12" fillId="4" borderId="15" xfId="2" applyNumberFormat="1" applyFont="1" applyFill="1" applyBorder="1" applyAlignment="1" applyProtection="1">
      <alignment horizontal="center" vertical="center" wrapText="1"/>
    </xf>
    <xf numFmtId="49" fontId="13" fillId="4" borderId="16" xfId="2" applyNumberFormat="1" applyFont="1" applyFill="1" applyBorder="1" applyAlignment="1" applyProtection="1">
      <alignment vertical="center" wrapText="1"/>
    </xf>
    <xf numFmtId="0" fontId="12" fillId="4" borderId="15" xfId="2" applyNumberFormat="1" applyFont="1" applyFill="1" applyBorder="1" applyAlignment="1" applyProtection="1">
      <alignment horizontal="center" vertical="center"/>
    </xf>
    <xf numFmtId="0" fontId="3" fillId="2" borderId="0" xfId="1" applyFont="1" applyFill="1" applyBorder="1" applyAlignment="1" applyProtection="1">
      <alignment horizontal="right" vertical="center" wrapText="1"/>
    </xf>
    <xf numFmtId="0" fontId="6" fillId="2" borderId="5" xfId="1" applyFont="1" applyFill="1" applyBorder="1" applyAlignment="1" applyProtection="1">
      <alignment horizontal="center" vertical="center"/>
    </xf>
    <xf numFmtId="49" fontId="6" fillId="0" borderId="5" xfId="1" applyNumberFormat="1" applyFont="1" applyFill="1" applyBorder="1" applyAlignment="1" applyProtection="1">
      <alignment vertical="center" wrapText="1"/>
    </xf>
    <xf numFmtId="0" fontId="6" fillId="0" borderId="5" xfId="1" applyFont="1" applyFill="1" applyBorder="1" applyAlignment="1" applyProtection="1">
      <alignment vertical="center" wrapText="1"/>
    </xf>
    <xf numFmtId="0" fontId="15" fillId="0" borderId="0" xfId="1" applyFont="1" applyFill="1" applyBorder="1" applyAlignment="1" applyProtection="1"/>
    <xf numFmtId="0" fontId="17" fillId="0" borderId="19" xfId="1" applyFont="1" applyFill="1" applyBorder="1" applyAlignment="1" applyProtection="1">
      <alignment vertical="center"/>
    </xf>
    <xf numFmtId="0" fontId="18" fillId="0" borderId="19" xfId="1" applyFont="1" applyFill="1" applyBorder="1" applyAlignment="1" applyProtection="1"/>
    <xf numFmtId="0" fontId="18" fillId="0" borderId="0" xfId="1" applyFont="1" applyFill="1" applyBorder="1" applyAlignment="1" applyProtection="1"/>
    <xf numFmtId="0" fontId="24" fillId="0" borderId="15" xfId="0" applyFont="1" applyFill="1" applyBorder="1" applyAlignment="1" applyProtection="1">
      <alignment vertical="center" wrapText="1" readingOrder="1"/>
      <protection locked="0"/>
    </xf>
    <xf numFmtId="0" fontId="24" fillId="0" borderId="21" xfId="0" applyFont="1" applyFill="1" applyBorder="1" applyAlignment="1" applyProtection="1">
      <alignment vertical="center" wrapText="1" readingOrder="1"/>
      <protection locked="0"/>
    </xf>
    <xf numFmtId="0" fontId="24" fillId="0" borderId="16" xfId="0" applyFont="1" applyFill="1" applyBorder="1" applyAlignment="1" applyProtection="1">
      <alignment vertical="center" wrapText="1" readingOrder="1"/>
      <protection locked="0"/>
    </xf>
    <xf numFmtId="0" fontId="24" fillId="0" borderId="16" xfId="0" applyFont="1" applyFill="1" applyBorder="1" applyAlignment="1" applyProtection="1">
      <alignment horizontal="left" vertical="center" wrapText="1" readingOrder="1"/>
      <protection locked="0"/>
    </xf>
    <xf numFmtId="0" fontId="25" fillId="0" borderId="0" xfId="0" applyFont="1" applyFill="1" applyBorder="1" applyAlignment="1"/>
    <xf numFmtId="0" fontId="26" fillId="5" borderId="16" xfId="4" applyFont="1" applyFill="1" applyBorder="1" applyAlignment="1">
      <alignment horizontal="center" vertical="center" wrapText="1" readingOrder="1"/>
    </xf>
    <xf numFmtId="178" fontId="24" fillId="0" borderId="16" xfId="0" applyNumberFormat="1" applyFont="1" applyFill="1" applyBorder="1" applyAlignment="1" applyProtection="1">
      <alignment horizontal="right" vertical="center" wrapText="1" readingOrder="1"/>
      <protection locked="0"/>
    </xf>
    <xf numFmtId="0" fontId="27" fillId="0" borderId="0" xfId="0" applyFont="1" applyFill="1" applyBorder="1" applyAlignment="1">
      <alignment vertical="center"/>
    </xf>
    <xf numFmtId="0" fontId="17" fillId="0" borderId="0" xfId="1" applyFont="1" applyFill="1" applyBorder="1" applyAlignment="1" applyProtection="1">
      <alignment horizontal="right"/>
    </xf>
    <xf numFmtId="0" fontId="13" fillId="0" borderId="16" xfId="3" applyFont="1" applyFill="1" applyBorder="1" applyAlignment="1"/>
    <xf numFmtId="0" fontId="29" fillId="0" borderId="24" xfId="0" applyFont="1" applyFill="1" applyBorder="1" applyAlignment="1"/>
    <xf numFmtId="0" fontId="19" fillId="0" borderId="0" xfId="0" applyFont="1" applyFill="1" applyBorder="1" applyAlignment="1" applyProtection="1">
      <alignment horizontal="right" vertical="center" wrapText="1" readingOrder="1"/>
      <protection locked="0"/>
    </xf>
    <xf numFmtId="0" fontId="24" fillId="0" borderId="13" xfId="0" applyNumberFormat="1" applyFont="1" applyFill="1" applyBorder="1" applyAlignment="1" applyProtection="1">
      <alignment vertical="center" wrapText="1" readingOrder="1"/>
      <protection locked="0"/>
    </xf>
    <xf numFmtId="0" fontId="24" fillId="0" borderId="14" xfId="0" applyNumberFormat="1" applyFont="1" applyFill="1" applyBorder="1" applyAlignment="1" applyProtection="1">
      <alignment vertical="center" wrapText="1" readingOrder="1"/>
      <protection locked="0"/>
    </xf>
    <xf numFmtId="0" fontId="24" fillId="0" borderId="23" xfId="0" applyNumberFormat="1" applyFont="1" applyFill="1" applyBorder="1" applyAlignment="1" applyProtection="1">
      <alignment vertical="center" wrapText="1" readingOrder="1"/>
      <protection locked="0"/>
    </xf>
    <xf numFmtId="0" fontId="24" fillId="0" borderId="23" xfId="0" applyNumberFormat="1" applyFont="1" applyFill="1" applyBorder="1" applyAlignment="1" applyProtection="1">
      <alignment horizontal="left" vertical="center" wrapText="1" readingOrder="1"/>
      <protection locked="0"/>
    </xf>
    <xf numFmtId="0" fontId="24" fillId="0" borderId="23" xfId="0" applyNumberFormat="1" applyFont="1" applyFill="1" applyBorder="1" applyAlignment="1" applyProtection="1">
      <alignment horizontal="center" vertical="center" wrapText="1" readingOrder="1"/>
      <protection locked="0"/>
    </xf>
    <xf numFmtId="0" fontId="24" fillId="0" borderId="15" xfId="0" applyNumberFormat="1" applyFont="1" applyFill="1" applyBorder="1" applyAlignment="1" applyProtection="1">
      <alignment vertical="center" wrapText="1" readingOrder="1"/>
      <protection locked="0"/>
    </xf>
    <xf numFmtId="0" fontId="24" fillId="0" borderId="21" xfId="0" applyNumberFormat="1" applyFont="1" applyFill="1" applyBorder="1" applyAlignment="1" applyProtection="1">
      <alignment vertical="center" wrapText="1" readingOrder="1"/>
      <protection locked="0"/>
    </xf>
    <xf numFmtId="0" fontId="24" fillId="0" borderId="16" xfId="0" applyNumberFormat="1" applyFont="1" applyFill="1" applyBorder="1" applyAlignment="1" applyProtection="1">
      <alignment vertical="center" wrapText="1" readingOrder="1"/>
      <protection locked="0"/>
    </xf>
    <xf numFmtId="0" fontId="24" fillId="0" borderId="16" xfId="0" applyNumberFormat="1" applyFont="1" applyFill="1" applyBorder="1" applyAlignment="1" applyProtection="1">
      <alignment horizontal="left" vertical="center" wrapText="1" readingOrder="1"/>
      <protection locked="0"/>
    </xf>
    <xf numFmtId="0" fontId="24" fillId="0" borderId="16" xfId="0" applyNumberFormat="1" applyFont="1" applyFill="1" applyBorder="1" applyAlignment="1" applyProtection="1">
      <alignment horizontal="center" vertical="center" wrapText="1" readingOrder="1"/>
      <protection locked="0"/>
    </xf>
    <xf numFmtId="0" fontId="1" fillId="0" borderId="0" xfId="1" applyNumberFormat="1" applyFont="1" applyFill="1" applyBorder="1" applyAlignment="1" applyProtection="1"/>
    <xf numFmtId="0" fontId="2" fillId="0" borderId="0" xfId="1" applyNumberFormat="1" applyFont="1" applyFill="1" applyBorder="1" applyAlignment="1" applyProtection="1">
      <alignment vertical="top"/>
      <protection locked="0"/>
    </xf>
    <xf numFmtId="179" fontId="1" fillId="0" borderId="0" xfId="1" applyNumberFormat="1" applyFont="1" applyFill="1" applyBorder="1" applyAlignment="1" applyProtection="1"/>
    <xf numFmtId="0" fontId="29" fillId="0" borderId="0" xfId="0" applyFont="1" applyFill="1" applyBorder="1" applyAlignment="1"/>
    <xf numFmtId="4" fontId="24" fillId="0" borderId="23" xfId="0" applyNumberFormat="1" applyFont="1" applyFill="1" applyBorder="1" applyAlignment="1" applyProtection="1">
      <alignment horizontal="center" vertical="center" wrapText="1" readingOrder="1"/>
      <protection locked="0"/>
    </xf>
    <xf numFmtId="4" fontId="24" fillId="0" borderId="16" xfId="0" applyNumberFormat="1" applyFont="1" applyFill="1" applyBorder="1" applyAlignment="1" applyProtection="1">
      <alignment horizontal="right" vertical="center" wrapText="1" readingOrder="1"/>
      <protection locked="0"/>
    </xf>
    <xf numFmtId="4" fontId="24" fillId="0" borderId="16" xfId="0" applyNumberFormat="1" applyFont="1" applyFill="1" applyBorder="1" applyAlignment="1" applyProtection="1">
      <alignment horizontal="center" vertical="center" wrapText="1" readingOrder="1"/>
      <protection locked="0"/>
    </xf>
    <xf numFmtId="178" fontId="1" fillId="0" borderId="0" xfId="1" applyNumberFormat="1" applyFont="1" applyFill="1" applyBorder="1" applyAlignment="1" applyProtection="1"/>
    <xf numFmtId="178" fontId="2" fillId="0" borderId="0" xfId="1" applyNumberFormat="1" applyFont="1" applyFill="1" applyBorder="1" applyAlignment="1" applyProtection="1">
      <alignment vertical="top"/>
      <protection locked="0"/>
    </xf>
    <xf numFmtId="0" fontId="19" fillId="0" borderId="0" xfId="0" applyFont="1" applyFill="1" applyBorder="1" applyAlignment="1">
      <alignment vertical="center"/>
    </xf>
    <xf numFmtId="0" fontId="19" fillId="0" borderId="24" xfId="0" applyFont="1" applyFill="1" applyBorder="1" applyAlignment="1" applyProtection="1">
      <alignment horizontal="right" vertical="center" wrapText="1" readingOrder="1"/>
      <protection locked="0"/>
    </xf>
    <xf numFmtId="4" fontId="13" fillId="0" borderId="16" xfId="3" applyNumberFormat="1" applyFont="1" applyFill="1" applyBorder="1" applyAlignment="1"/>
    <xf numFmtId="0" fontId="13" fillId="0" borderId="16" xfId="3" applyNumberFormat="1" applyFont="1" applyFill="1" applyBorder="1" applyAlignment="1"/>
    <xf numFmtId="0" fontId="5" fillId="2" borderId="0" xfId="1" applyFont="1" applyFill="1" applyBorder="1" applyAlignment="1" applyProtection="1">
      <alignment horizontal="right" vertical="center" wrapText="1"/>
      <protection locked="0"/>
    </xf>
    <xf numFmtId="0" fontId="1" fillId="0" borderId="0" xfId="1" applyFont="1" applyFill="1" applyBorder="1" applyAlignment="1" applyProtection="1">
      <protection locked="0"/>
    </xf>
    <xf numFmtId="0" fontId="2" fillId="0" borderId="0" xfId="1" applyFont="1" applyFill="1" applyBorder="1" applyAlignment="1" applyProtection="1">
      <alignment horizontal="right" vertical="center"/>
      <protection locked="0"/>
    </xf>
    <xf numFmtId="0" fontId="6" fillId="2" borderId="5"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3" fillId="2" borderId="6" xfId="1" applyFont="1" applyFill="1" applyBorder="1" applyAlignment="1" applyProtection="1">
      <alignment horizontal="right" vertical="center"/>
      <protection locked="0"/>
    </xf>
    <xf numFmtId="0" fontId="3" fillId="2" borderId="6" xfId="1" applyFont="1" applyFill="1" applyBorder="1" applyAlignment="1" applyProtection="1">
      <alignment horizontal="right" vertical="center" wrapText="1"/>
      <protection locked="0"/>
    </xf>
    <xf numFmtId="0" fontId="3" fillId="2" borderId="20" xfId="1" applyFont="1" applyFill="1" applyBorder="1" applyAlignment="1" applyProtection="1">
      <alignment horizontal="left" vertical="center" wrapText="1"/>
    </xf>
    <xf numFmtId="0" fontId="2" fillId="0" borderId="25" xfId="1" applyFont="1" applyFill="1" applyBorder="1" applyAlignment="1" applyProtection="1">
      <alignment horizontal="left"/>
      <protection locked="0"/>
    </xf>
    <xf numFmtId="0" fontId="2" fillId="0" borderId="25" xfId="1" applyFont="1" applyFill="1" applyBorder="1" applyAlignment="1" applyProtection="1">
      <alignment horizontal="left"/>
    </xf>
    <xf numFmtId="0" fontId="3" fillId="0" borderId="25" xfId="1" applyFont="1" applyFill="1" applyBorder="1" applyAlignment="1" applyProtection="1">
      <alignment horizontal="right" vertical="center"/>
      <protection locked="0"/>
    </xf>
    <xf numFmtId="0" fontId="32" fillId="0" borderId="0" xfId="1" applyFont="1" applyFill="1" applyBorder="1" applyAlignment="1" applyProtection="1"/>
    <xf numFmtId="0" fontId="33" fillId="0" borderId="0" xfId="1" applyFont="1" applyFill="1" applyBorder="1" applyAlignment="1" applyProtection="1">
      <alignment vertical="center"/>
    </xf>
    <xf numFmtId="0" fontId="35" fillId="0" borderId="0" xfId="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protection locked="0"/>
    </xf>
    <xf numFmtId="0" fontId="3" fillId="0" borderId="5" xfId="1" applyFont="1" applyFill="1" applyBorder="1" applyAlignment="1" applyProtection="1">
      <alignment horizontal="left" vertical="center" wrapText="1"/>
    </xf>
    <xf numFmtId="0" fontId="3" fillId="0" borderId="5" xfId="1" applyFont="1" applyFill="1" applyBorder="1" applyAlignment="1" applyProtection="1">
      <alignment vertical="center" wrapText="1"/>
    </xf>
    <xf numFmtId="0" fontId="3" fillId="0" borderId="5"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protection locked="0"/>
    </xf>
    <xf numFmtId="0" fontId="3" fillId="2" borderId="1" xfId="1" applyFont="1" applyFill="1" applyBorder="1" applyAlignment="1" applyProtection="1">
      <alignment horizontal="left" vertical="center" wrapText="1"/>
      <protection locked="0"/>
    </xf>
    <xf numFmtId="0" fontId="3" fillId="0" borderId="1" xfId="1" applyFont="1" applyFill="1" applyBorder="1" applyAlignment="1" applyProtection="1">
      <alignment horizontal="left" vertical="center" wrapText="1"/>
    </xf>
    <xf numFmtId="0" fontId="3" fillId="0" borderId="0" xfId="1" applyFont="1" applyFill="1" applyBorder="1" applyAlignment="1" applyProtection="1">
      <alignment horizontal="right" vertical="center"/>
      <protection locked="0"/>
    </xf>
    <xf numFmtId="0" fontId="33" fillId="0" borderId="0" xfId="1" applyFont="1" applyFill="1" applyBorder="1" applyAlignment="1" applyProtection="1"/>
    <xf numFmtId="0" fontId="5" fillId="0" borderId="0" xfId="1" applyFont="1" applyFill="1" applyBorder="1" applyAlignment="1" applyProtection="1"/>
    <xf numFmtId="0" fontId="5" fillId="0" borderId="0" xfId="1" applyFont="1" applyFill="1" applyBorder="1" applyAlignment="1" applyProtection="1">
      <alignment horizontal="right" vertical="center"/>
    </xf>
    <xf numFmtId="0" fontId="6" fillId="0" borderId="20" xfId="1" applyFont="1" applyFill="1" applyBorder="1" applyAlignment="1" applyProtection="1">
      <alignment horizontal="center" vertical="center"/>
    </xf>
    <xf numFmtId="0" fontId="6" fillId="0" borderId="1" xfId="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protection locked="0"/>
    </xf>
    <xf numFmtId="0" fontId="33" fillId="0" borderId="5" xfId="1" applyFont="1" applyFill="1" applyBorder="1" applyAlignment="1" applyProtection="1">
      <alignment horizontal="center" vertical="center"/>
    </xf>
    <xf numFmtId="0" fontId="33" fillId="0" borderId="2" xfId="1" applyFont="1" applyFill="1" applyBorder="1" applyAlignment="1" applyProtection="1">
      <alignment horizontal="center" vertical="center"/>
    </xf>
    <xf numFmtId="0" fontId="5" fillId="0" borderId="5" xfId="1" applyFont="1" applyFill="1" applyBorder="1" applyAlignment="1" applyProtection="1">
      <alignment horizontal="center" vertical="center"/>
      <protection locked="0"/>
    </xf>
    <xf numFmtId="0" fontId="2" fillId="0" borderId="2" xfId="1" applyFont="1" applyFill="1" applyBorder="1" applyAlignment="1" applyProtection="1">
      <alignment horizontal="right" vertical="center"/>
      <protection locked="0"/>
    </xf>
    <xf numFmtId="0" fontId="3" fillId="0" borderId="0" xfId="1" applyFont="1" applyFill="1" applyBorder="1" applyAlignment="1" applyProtection="1">
      <alignment horizontal="right"/>
      <protection locked="0"/>
    </xf>
    <xf numFmtId="0" fontId="33" fillId="0" borderId="5" xfId="1" applyFont="1" applyFill="1" applyBorder="1" applyAlignment="1" applyProtection="1">
      <alignment horizontal="center" vertical="center"/>
      <protection locked="0"/>
    </xf>
    <xf numFmtId="0" fontId="33"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right" vertical="center" wrapText="1"/>
      <protection locked="0"/>
    </xf>
    <xf numFmtId="0" fontId="36" fillId="0" borderId="17" xfId="0" applyFont="1" applyFill="1" applyBorder="1" applyAlignment="1" applyProtection="1">
      <alignment horizontal="center" vertical="center" wrapText="1" readingOrder="1"/>
      <protection locked="0"/>
    </xf>
    <xf numFmtId="0" fontId="18" fillId="0" borderId="5" xfId="1" applyFont="1" applyFill="1" applyBorder="1" applyAlignment="1" applyProtection="1">
      <alignment horizontal="center" vertical="center" wrapText="1"/>
    </xf>
    <xf numFmtId="0" fontId="37" fillId="0" borderId="17" xfId="0" applyFont="1" applyFill="1" applyBorder="1" applyAlignment="1" applyProtection="1">
      <alignment horizontal="center" vertical="center" wrapText="1" readingOrder="1"/>
      <protection locked="0"/>
    </xf>
    <xf numFmtId="0" fontId="18" fillId="0" borderId="5" xfId="1"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wrapText="1" readingOrder="1"/>
      <protection locked="0"/>
    </xf>
    <xf numFmtId="0" fontId="24" fillId="0" borderId="16" xfId="0" applyFont="1" applyFill="1" applyBorder="1" applyAlignment="1" applyProtection="1">
      <alignment horizontal="right" vertical="center" wrapText="1" readingOrder="1"/>
      <protection locked="0"/>
    </xf>
    <xf numFmtId="0" fontId="27" fillId="0" borderId="16" xfId="0" applyFont="1" applyFill="1" applyBorder="1" applyAlignment="1">
      <alignment vertical="center"/>
    </xf>
    <xf numFmtId="0" fontId="5" fillId="0" borderId="5" xfId="1" applyFont="1" applyFill="1" applyBorder="1" applyAlignment="1" applyProtection="1">
      <alignment horizontal="center" vertical="center" wrapText="1"/>
    </xf>
    <xf numFmtId="0" fontId="3" fillId="2" borderId="5" xfId="1" applyFont="1" applyFill="1" applyBorder="1" applyAlignment="1" applyProtection="1">
      <alignment horizontal="left" vertical="center" wrapText="1"/>
      <protection locked="0"/>
    </xf>
    <xf numFmtId="49" fontId="33" fillId="0" borderId="0" xfId="1" applyNumberFormat="1" applyFont="1" applyFill="1" applyBorder="1" applyAlignment="1" applyProtection="1"/>
    <xf numFmtId="49" fontId="6" fillId="0" borderId="5" xfId="1" applyNumberFormat="1" applyFont="1" applyFill="1" applyBorder="1" applyAlignment="1" applyProtection="1">
      <alignment horizontal="center" vertical="center"/>
    </xf>
    <xf numFmtId="0" fontId="32" fillId="0" borderId="5" xfId="1" applyFont="1" applyFill="1" applyBorder="1" applyAlignment="1" applyProtection="1">
      <alignment horizontal="center" vertical="center"/>
    </xf>
    <xf numFmtId="4" fontId="3" fillId="2" borderId="5" xfId="1" applyNumberFormat="1" applyFont="1" applyFill="1" applyBorder="1" applyAlignment="1" applyProtection="1">
      <alignment horizontal="right" vertical="center"/>
      <protection locked="0"/>
    </xf>
    <xf numFmtId="49" fontId="2" fillId="0" borderId="5" xfId="1" applyNumberFormat="1" applyFont="1" applyFill="1" applyBorder="1" applyAlignment="1" applyProtection="1">
      <alignment vertical="center"/>
    </xf>
    <xf numFmtId="49" fontId="33" fillId="0" borderId="5" xfId="1" applyNumberFormat="1" applyFont="1" applyFill="1" applyBorder="1" applyAlignment="1" applyProtection="1"/>
    <xf numFmtId="0" fontId="33" fillId="0" borderId="5" xfId="1" applyFont="1" applyFill="1" applyBorder="1" applyAlignment="1" applyProtection="1"/>
    <xf numFmtId="0" fontId="2" fillId="0" borderId="5" xfId="1" applyFont="1" applyFill="1" applyBorder="1" applyAlignment="1" applyProtection="1">
      <alignment vertical="top"/>
      <protection locked="0"/>
    </xf>
    <xf numFmtId="0" fontId="38" fillId="0" borderId="0" xfId="1" applyFont="1" applyFill="1" applyBorder="1" applyAlignment="1" applyProtection="1">
      <alignment horizontal="center" vertical="center"/>
      <protection locked="0"/>
    </xf>
    <xf numFmtId="0" fontId="2" fillId="0" borderId="0" xfId="1" applyFont="1" applyFill="1" applyBorder="1" applyAlignment="1" applyProtection="1">
      <alignment horizontal="right" vertical="center" wrapText="1"/>
      <protection locked="0"/>
    </xf>
    <xf numFmtId="0" fontId="33" fillId="0" borderId="6" xfId="1" applyFont="1" applyFill="1" applyBorder="1" applyAlignment="1" applyProtection="1">
      <alignment horizontal="center" vertical="center"/>
      <protection locked="0"/>
    </xf>
    <xf numFmtId="0" fontId="33" fillId="0" borderId="11" xfId="1" applyFont="1" applyFill="1" applyBorder="1" applyAlignment="1" applyProtection="1">
      <alignment horizontal="center" vertical="center"/>
      <protection locked="0"/>
    </xf>
    <xf numFmtId="4" fontId="3" fillId="0" borderId="11" xfId="1" applyNumberFormat="1" applyFont="1" applyFill="1" applyBorder="1" applyAlignment="1" applyProtection="1">
      <alignment horizontal="right" vertical="center"/>
      <protection locked="0"/>
    </xf>
    <xf numFmtId="0" fontId="4" fillId="2" borderId="0" xfId="1" applyFont="1" applyFill="1" applyBorder="1" applyAlignment="1" applyProtection="1">
      <alignment horizontal="center" vertical="center"/>
    </xf>
    <xf numFmtId="0" fontId="1" fillId="0" borderId="0" xfId="1" applyFont="1" applyFill="1" applyBorder="1" applyAlignment="1" applyProtection="1">
      <alignment vertical="top"/>
    </xf>
    <xf numFmtId="0" fontId="2" fillId="0" borderId="5"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left" vertical="center"/>
      <protection locked="0"/>
    </xf>
    <xf numFmtId="0" fontId="6" fillId="0" borderId="4" xfId="1" applyFont="1" applyFill="1" applyBorder="1" applyAlignment="1" applyProtection="1">
      <alignment horizontal="center" vertical="center" wrapText="1"/>
      <protection locked="0"/>
    </xf>
    <xf numFmtId="4" fontId="3" fillId="0" borderId="5" xfId="1" applyNumberFormat="1" applyFont="1" applyFill="1" applyBorder="1" applyAlignment="1" applyProtection="1">
      <alignment vertical="center"/>
      <protection locked="0"/>
    </xf>
    <xf numFmtId="0" fontId="3" fillId="0" borderId="5" xfId="1" applyFont="1" applyFill="1" applyBorder="1" applyAlignment="1" applyProtection="1">
      <alignment vertical="center"/>
      <protection locked="0"/>
    </xf>
    <xf numFmtId="0" fontId="1" fillId="0" borderId="5" xfId="1" applyFont="1" applyFill="1" applyBorder="1" applyAlignment="1" applyProtection="1"/>
    <xf numFmtId="0" fontId="3" fillId="2" borderId="0" xfId="1" applyFont="1" applyFill="1" applyBorder="1" applyAlignment="1" applyProtection="1">
      <alignment horizontal="left" vertical="top"/>
      <protection locked="0"/>
    </xf>
    <xf numFmtId="0" fontId="40" fillId="0" borderId="0" xfId="1" applyFont="1" applyFill="1" applyBorder="1" applyAlignment="1" applyProtection="1">
      <alignment vertical="top"/>
      <protection locked="0"/>
    </xf>
    <xf numFmtId="0" fontId="40" fillId="0" borderId="0" xfId="1" applyFont="1" applyFill="1" applyBorder="1" applyAlignment="1" applyProtection="1"/>
    <xf numFmtId="0" fontId="6" fillId="0" borderId="11"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xf>
    <xf numFmtId="0" fontId="2" fillId="2" borderId="11" xfId="1" applyFont="1" applyFill="1" applyBorder="1" applyAlignment="1" applyProtection="1">
      <alignment horizontal="right" vertical="top"/>
      <protection locked="0"/>
    </xf>
    <xf numFmtId="0" fontId="3" fillId="2" borderId="4" xfId="1" applyFont="1" applyFill="1" applyBorder="1" applyAlignment="1" applyProtection="1">
      <alignment horizontal="left" vertical="center" wrapText="1"/>
    </xf>
    <xf numFmtId="0" fontId="2" fillId="2" borderId="11" xfId="1" applyFont="1" applyFill="1" applyBorder="1" applyAlignment="1" applyProtection="1">
      <alignment horizontal="left" vertical="top" wrapText="1"/>
      <protection locked="0"/>
    </xf>
    <xf numFmtId="4" fontId="3" fillId="0" borderId="11" xfId="1" applyNumberFormat="1" applyFont="1" applyFill="1" applyBorder="1" applyAlignment="1" applyProtection="1">
      <alignment horizontal="right" vertical="center"/>
    </xf>
    <xf numFmtId="0" fontId="2" fillId="0" borderId="4" xfId="1" applyFont="1" applyFill="1" applyBorder="1" applyAlignment="1" applyProtection="1">
      <alignment horizontal="left" vertical="center" wrapText="1"/>
      <protection locked="0"/>
    </xf>
    <xf numFmtId="0" fontId="2" fillId="0" borderId="11" xfId="1" applyFont="1" applyFill="1" applyBorder="1" applyAlignment="1" applyProtection="1">
      <alignment horizontal="left" vertical="center" wrapText="1"/>
      <protection locked="0"/>
    </xf>
    <xf numFmtId="4" fontId="3" fillId="0" borderId="5" xfId="1" applyNumberFormat="1" applyFont="1" applyFill="1" applyBorder="1" applyAlignment="1" applyProtection="1">
      <alignment horizontal="right" vertical="center" wrapText="1"/>
      <protection locked="0"/>
    </xf>
    <xf numFmtId="180" fontId="3" fillId="0" borderId="5" xfId="1" applyNumberFormat="1" applyFont="1" applyFill="1" applyBorder="1" applyAlignment="1" applyProtection="1">
      <alignment horizontal="right" vertical="center"/>
      <protection locked="0"/>
    </xf>
    <xf numFmtId="0" fontId="3" fillId="0" borderId="5" xfId="1" applyFont="1" applyFill="1" applyBorder="1" applyAlignment="1" applyProtection="1">
      <alignment vertical="center" wrapText="1"/>
      <protection locked="0"/>
    </xf>
    <xf numFmtId="0" fontId="3" fillId="0" borderId="4" xfId="1" applyFont="1" applyFill="1" applyBorder="1" applyAlignment="1" applyProtection="1">
      <alignment vertical="center" wrapText="1"/>
      <protection locked="0"/>
    </xf>
    <xf numFmtId="4" fontId="3" fillId="0" borderId="4" xfId="1" applyNumberFormat="1" applyFont="1" applyFill="1" applyBorder="1" applyAlignment="1" applyProtection="1">
      <alignment horizontal="right" vertical="center"/>
      <protection locked="0"/>
    </xf>
    <xf numFmtId="0" fontId="3" fillId="0" borderId="4" xfId="1" applyFont="1" applyFill="1" applyBorder="1" applyAlignment="1" applyProtection="1">
      <alignment horizontal="left" vertical="center" wrapText="1"/>
      <protection locked="0"/>
    </xf>
    <xf numFmtId="0" fontId="41" fillId="0" borderId="4" xfId="1" applyFont="1" applyFill="1" applyBorder="1" applyAlignment="1" applyProtection="1">
      <alignment horizontal="center" vertical="center"/>
    </xf>
    <xf numFmtId="0" fontId="41" fillId="0" borderId="4" xfId="1" applyFont="1" applyFill="1" applyBorder="1" applyAlignment="1" applyProtection="1">
      <alignment horizontal="right" vertical="center"/>
    </xf>
    <xf numFmtId="0" fontId="3" fillId="0" borderId="4" xfId="1" applyFont="1" applyFill="1" applyBorder="1" applyAlignment="1" applyProtection="1">
      <alignment horizontal="left" vertical="center" wrapText="1"/>
    </xf>
    <xf numFmtId="4" fontId="3" fillId="0" borderId="4" xfId="1" applyNumberFormat="1" applyFont="1" applyFill="1" applyBorder="1" applyAlignment="1" applyProtection="1">
      <alignment horizontal="right" vertical="center"/>
    </xf>
    <xf numFmtId="0" fontId="3" fillId="0" borderId="4" xfId="1" applyFont="1" applyFill="1" applyBorder="1" applyAlignment="1" applyProtection="1">
      <alignment horizontal="left" vertical="center"/>
    </xf>
    <xf numFmtId="0" fontId="3" fillId="0" borderId="4" xfId="1" applyFont="1" applyFill="1" applyBorder="1" applyAlignment="1" applyProtection="1">
      <alignment horizontal="right" vertical="center"/>
    </xf>
    <xf numFmtId="0" fontId="41" fillId="0" borderId="4" xfId="1" applyFont="1" applyFill="1" applyBorder="1" applyAlignment="1" applyProtection="1">
      <alignment horizontal="center" vertical="center" wrapText="1"/>
      <protection locked="0"/>
    </xf>
    <xf numFmtId="4" fontId="41" fillId="0" borderId="4" xfId="1" applyNumberFormat="1" applyFont="1" applyFill="1" applyBorder="1" applyAlignment="1" applyProtection="1">
      <alignment horizontal="right" vertical="center"/>
      <protection locked="0"/>
    </xf>
    <xf numFmtId="0" fontId="3" fillId="2" borderId="4" xfId="1" applyFont="1" applyFill="1" applyBorder="1" applyAlignment="1" applyProtection="1">
      <alignment horizontal="center" vertical="center"/>
    </xf>
    <xf numFmtId="0" fontId="2" fillId="0" borderId="4" xfId="1" applyFont="1" applyFill="1" applyBorder="1" applyAlignment="1" applyProtection="1">
      <alignment horizontal="center" vertical="center"/>
      <protection locked="0"/>
    </xf>
    <xf numFmtId="4" fontId="2" fillId="0" borderId="4" xfId="1" applyNumberFormat="1" applyFont="1" applyFill="1" applyBorder="1" applyAlignment="1" applyProtection="1">
      <alignment horizontal="right" vertical="center"/>
    </xf>
    <xf numFmtId="4" fontId="3" fillId="0" borderId="6" xfId="1" applyNumberFormat="1" applyFont="1" applyFill="1" applyBorder="1" applyAlignment="1" applyProtection="1">
      <alignment horizontal="right" vertical="center"/>
      <protection locked="0"/>
    </xf>
    <xf numFmtId="0" fontId="2" fillId="0" borderId="4" xfId="1" applyFont="1" applyFill="1" applyBorder="1" applyAlignment="1" applyProtection="1">
      <alignment vertical="center" wrapText="1"/>
    </xf>
    <xf numFmtId="0" fontId="3" fillId="0" borderId="4" xfId="1" applyFont="1" applyFill="1" applyBorder="1" applyAlignment="1" applyProtection="1">
      <alignment horizontal="left" vertical="top"/>
    </xf>
    <xf numFmtId="4" fontId="41" fillId="0" borderId="11" xfId="1" applyNumberFormat="1" applyFont="1" applyFill="1" applyBorder="1" applyAlignment="1" applyProtection="1">
      <alignment horizontal="right" vertical="center"/>
    </xf>
    <xf numFmtId="3" fontId="41" fillId="0" borderId="11" xfId="1" applyNumberFormat="1" applyFont="1" applyFill="1" applyBorder="1" applyAlignment="1" applyProtection="1">
      <alignment horizontal="right" vertical="center"/>
    </xf>
    <xf numFmtId="0" fontId="41" fillId="0" borderId="11" xfId="1" applyFont="1" applyFill="1" applyBorder="1" applyAlignment="1" applyProtection="1">
      <alignment horizontal="right" vertical="center"/>
    </xf>
    <xf numFmtId="4" fontId="41" fillId="0" borderId="11" xfId="1" applyNumberFormat="1" applyFont="1" applyFill="1" applyBorder="1" applyAlignment="1" applyProtection="1">
      <alignment horizontal="right" vertical="center"/>
      <protection locked="0"/>
    </xf>
    <xf numFmtId="0" fontId="3" fillId="0" borderId="11" xfId="1" applyFont="1" applyFill="1" applyBorder="1" applyAlignment="1" applyProtection="1">
      <alignment horizontal="right" vertical="center"/>
      <protection locked="0"/>
    </xf>
    <xf numFmtId="4" fontId="41" fillId="0" borderId="4" xfId="1" applyNumberFormat="1" applyFont="1" applyFill="1" applyBorder="1" applyAlignment="1" applyProtection="1">
      <alignment horizontal="right" vertical="center"/>
    </xf>
    <xf numFmtId="0" fontId="4" fillId="2" borderId="0" xfId="1" applyFont="1" applyFill="1" applyBorder="1" applyAlignment="1" applyProtection="1">
      <alignment horizontal="center" vertical="center" wrapText="1"/>
      <protection locked="0"/>
    </xf>
    <xf numFmtId="0" fontId="1" fillId="0" borderId="0" xfId="1" applyFont="1" applyFill="1" applyBorder="1" applyAlignment="1" applyProtection="1"/>
    <xf numFmtId="0" fontId="6" fillId="0" borderId="2" xfId="1" applyFont="1" applyFill="1" applyBorder="1" applyAlignment="1" applyProtection="1">
      <alignment horizontal="center" vertical="center" wrapText="1"/>
      <protection locked="0"/>
    </xf>
    <xf numFmtId="0" fontId="1" fillId="0" borderId="3" xfId="1" applyFont="1" applyFill="1" applyBorder="1" applyAlignment="1" applyProtection="1">
      <alignment vertical="top" wrapText="1"/>
      <protection locked="0"/>
    </xf>
    <xf numFmtId="0" fontId="1" fillId="0" borderId="6" xfId="1" applyFont="1" applyFill="1" applyBorder="1" applyAlignment="1" applyProtection="1">
      <alignment vertical="top" wrapText="1"/>
      <protection locked="0"/>
    </xf>
    <xf numFmtId="0" fontId="5" fillId="2" borderId="0" xfId="1" applyFont="1" applyFill="1" applyBorder="1" applyAlignment="1" applyProtection="1">
      <alignment horizontal="right" vertical="center" wrapText="1"/>
      <protection locked="0"/>
    </xf>
    <xf numFmtId="0" fontId="2" fillId="0" borderId="0" xfId="1" applyFont="1" applyFill="1" applyBorder="1" applyAlignment="1" applyProtection="1">
      <alignment vertical="top"/>
      <protection locked="0"/>
    </xf>
    <xf numFmtId="0" fontId="3" fillId="2" borderId="0" xfId="1" applyFont="1" applyFill="1" applyBorder="1" applyAlignment="1" applyProtection="1">
      <alignment horizontal="left" vertical="center" wrapText="1"/>
      <protection locked="0"/>
    </xf>
    <xf numFmtId="0" fontId="3" fillId="2" borderId="0" xfId="1" applyFont="1" applyFill="1" applyBorder="1" applyAlignment="1" applyProtection="1">
      <alignment horizontal="right" vertical="center" wrapText="1"/>
      <protection locked="0"/>
    </xf>
    <xf numFmtId="0" fontId="32" fillId="0" borderId="3" xfId="1" applyFont="1" applyFill="1" applyBorder="1" applyAlignment="1" applyProtection="1">
      <alignment horizontal="center" vertical="center"/>
      <protection locked="0"/>
    </xf>
    <xf numFmtId="0" fontId="32" fillId="0" borderId="6" xfId="1" applyFont="1" applyFill="1" applyBorder="1" applyAlignment="1" applyProtection="1">
      <alignment horizontal="center" vertical="center"/>
      <protection locked="0"/>
    </xf>
    <xf numFmtId="0" fontId="32" fillId="0" borderId="2" xfId="1" applyFont="1" applyFill="1" applyBorder="1" applyAlignment="1" applyProtection="1">
      <alignment horizontal="center" vertical="center"/>
      <protection locked="0"/>
    </xf>
    <xf numFmtId="0" fontId="32" fillId="0" borderId="6"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xf>
    <xf numFmtId="0" fontId="3" fillId="2" borderId="6" xfId="1" applyFont="1" applyFill="1" applyBorder="1" applyAlignment="1" applyProtection="1">
      <alignment horizontal="center" vertical="center"/>
    </xf>
    <xf numFmtId="0" fontId="6" fillId="2" borderId="1" xfId="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1" fillId="0" borderId="0" xfId="1" applyFont="1" applyFill="1" applyBorder="1" applyAlignment="1" applyProtection="1">
      <alignment horizontal="left" vertical="center"/>
    </xf>
    <xf numFmtId="0" fontId="34" fillId="0" borderId="0" xfId="1" applyFont="1" applyFill="1" applyBorder="1" applyAlignment="1" applyProtection="1">
      <alignment horizontal="center" vertical="center" wrapText="1"/>
      <protection locked="0"/>
    </xf>
    <xf numFmtId="0" fontId="3" fillId="0" borderId="2" xfId="1" applyFont="1" applyFill="1" applyBorder="1" applyAlignment="1" applyProtection="1">
      <alignment horizontal="left" vertical="top" wrapText="1"/>
    </xf>
    <xf numFmtId="0" fontId="3" fillId="0" borderId="3" xfId="1" applyFont="1" applyFill="1" applyBorder="1" applyAlignment="1" applyProtection="1">
      <alignment horizontal="center" vertical="center"/>
    </xf>
    <xf numFmtId="0" fontId="1" fillId="0" borderId="4" xfId="1" applyFont="1" applyFill="1" applyBorder="1" applyAlignment="1" applyProtection="1">
      <alignment vertical="top" wrapText="1"/>
      <protection locked="0"/>
    </xf>
    <xf numFmtId="0" fontId="38" fillId="0" borderId="0" xfId="1"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protection locked="0"/>
    </xf>
    <xf numFmtId="0" fontId="33" fillId="0" borderId="2" xfId="1" applyFont="1" applyFill="1" applyBorder="1" applyAlignment="1" applyProtection="1">
      <alignment horizontal="center" vertical="center"/>
      <protection locked="0"/>
    </xf>
    <xf numFmtId="0" fontId="33" fillId="0" borderId="6" xfId="1" applyFont="1" applyFill="1" applyBorder="1" applyAlignment="1" applyProtection="1">
      <alignment horizontal="center" vertical="center"/>
      <protection locked="0"/>
    </xf>
    <xf numFmtId="0" fontId="33" fillId="0" borderId="3" xfId="1" applyFont="1" applyFill="1" applyBorder="1" applyAlignment="1" applyProtection="1">
      <alignment horizontal="center" vertical="center"/>
      <protection locked="0"/>
    </xf>
    <xf numFmtId="0" fontId="2" fillId="0" borderId="10" xfId="1" applyFont="1" applyFill="1" applyBorder="1" applyAlignment="1" applyProtection="1">
      <alignment horizontal="center" vertical="center"/>
      <protection locked="0"/>
    </xf>
    <xf numFmtId="0" fontId="2" fillId="0" borderId="11" xfId="1" applyFont="1" applyFill="1" applyBorder="1" applyAlignment="1" applyProtection="1">
      <alignment vertical="top"/>
      <protection locked="0"/>
    </xf>
    <xf numFmtId="0" fontId="33" fillId="0" borderId="8" xfId="1" applyFont="1" applyFill="1" applyBorder="1" applyAlignment="1" applyProtection="1">
      <alignment horizontal="center" vertical="center"/>
      <protection locked="0"/>
    </xf>
    <xf numFmtId="0" fontId="33" fillId="0" borderId="11" xfId="1" applyFont="1" applyFill="1" applyBorder="1" applyAlignment="1" applyProtection="1">
      <alignment horizontal="center" vertical="center"/>
      <protection locked="0"/>
    </xf>
    <xf numFmtId="0" fontId="1" fillId="0" borderId="0" xfId="1" applyFont="1" applyFill="1" applyBorder="1" applyAlignment="1" applyProtection="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3" fillId="2" borderId="4"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protection locked="0"/>
    </xf>
    <xf numFmtId="0" fontId="1" fillId="2" borderId="4" xfId="1" applyFont="1" applyFill="1" applyBorder="1" applyAlignment="1" applyProtection="1">
      <alignment vertical="top"/>
      <protection locked="0"/>
    </xf>
    <xf numFmtId="0" fontId="5" fillId="2" borderId="1" xfId="1" applyFont="1" applyFill="1" applyBorder="1" applyAlignment="1" applyProtection="1">
      <alignment horizontal="center" vertical="center" wrapText="1"/>
      <protection locked="0"/>
    </xf>
    <xf numFmtId="0" fontId="1" fillId="2" borderId="4" xfId="1" applyFont="1" applyFill="1" applyBorder="1" applyAlignment="1" applyProtection="1">
      <alignment vertical="top" wrapText="1"/>
      <protection locked="0"/>
    </xf>
    <xf numFmtId="0" fontId="5" fillId="2" borderId="4" xfId="1" applyFont="1" applyFill="1" applyBorder="1" applyAlignment="1" applyProtection="1">
      <alignment horizontal="right" vertical="center" wrapText="1"/>
      <protection locked="0"/>
    </xf>
    <xf numFmtId="0" fontId="5" fillId="2" borderId="4" xfId="1" applyFont="1" applyFill="1" applyBorder="1" applyAlignment="1" applyProtection="1">
      <alignment horizontal="right" vertical="center"/>
      <protection locked="0"/>
    </xf>
    <xf numFmtId="0" fontId="4" fillId="2" borderId="0" xfId="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top" wrapText="1"/>
      <protection locked="0"/>
    </xf>
    <xf numFmtId="0" fontId="3" fillId="2" borderId="0" xfId="1" applyFont="1" applyFill="1" applyBorder="1" applyAlignment="1" applyProtection="1">
      <alignment horizontal="left" vertical="top"/>
      <protection locked="0"/>
    </xf>
    <xf numFmtId="0" fontId="40" fillId="0" borderId="0" xfId="1" applyFont="1" applyFill="1" applyBorder="1" applyAlignment="1" applyProtection="1"/>
    <xf numFmtId="0" fontId="40" fillId="0" borderId="0" xfId="1" applyFont="1" applyFill="1" applyBorder="1" applyAlignment="1" applyProtection="1">
      <alignment vertical="top"/>
      <protection locked="0"/>
    </xf>
    <xf numFmtId="0" fontId="6" fillId="0" borderId="3"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2" xfId="1" applyFont="1" applyFill="1" applyBorder="1" applyAlignment="1" applyProtection="1">
      <alignment horizontal="center" vertical="center"/>
      <protection locked="0"/>
    </xf>
    <xf numFmtId="0" fontId="6" fillId="0" borderId="3"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6" fillId="0" borderId="1" xfId="1" applyFont="1" applyFill="1" applyBorder="1" applyAlignment="1" applyProtection="1">
      <alignment horizontal="center" vertical="center"/>
      <protection locked="0"/>
    </xf>
    <xf numFmtId="0" fontId="6" fillId="0" borderId="20"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protection locked="0"/>
    </xf>
    <xf numFmtId="0" fontId="6" fillId="0" borderId="11" xfId="1" applyFont="1" applyFill="1" applyBorder="1" applyAlignment="1" applyProtection="1">
      <alignment horizontal="center" vertical="center" wrapText="1"/>
      <protection locked="0"/>
    </xf>
    <xf numFmtId="0" fontId="39" fillId="2" borderId="3" xfId="1" applyFont="1" applyFill="1" applyBorder="1" applyAlignment="1" applyProtection="1">
      <alignment vertical="top"/>
      <protection locked="0"/>
    </xf>
    <xf numFmtId="0" fontId="39" fillId="2" borderId="20" xfId="1" applyFont="1" applyFill="1" applyBorder="1" applyAlignment="1" applyProtection="1">
      <alignment vertical="top" wrapText="1"/>
      <protection locked="0"/>
    </xf>
    <xf numFmtId="0" fontId="39" fillId="2" borderId="20" xfId="1" applyFont="1" applyFill="1" applyBorder="1" applyAlignment="1" applyProtection="1">
      <alignment horizontal="center" vertical="center"/>
      <protection locked="0"/>
    </xf>
    <xf numFmtId="0" fontId="39" fillId="2" borderId="4" xfId="1" applyFont="1" applyFill="1" applyBorder="1" applyAlignment="1" applyProtection="1">
      <alignment horizontal="center" vertical="center"/>
      <protection locked="0"/>
    </xf>
    <xf numFmtId="0" fontId="1" fillId="2" borderId="20" xfId="1" applyFont="1" applyFill="1" applyBorder="1" applyAlignment="1" applyProtection="1">
      <alignment vertical="top"/>
      <protection locked="0"/>
    </xf>
    <xf numFmtId="0" fontId="39" fillId="2" borderId="8"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2" fillId="0" borderId="10" xfId="1" applyFont="1" applyFill="1" applyBorder="1" applyAlignment="1" applyProtection="1">
      <alignment horizontal="center" vertical="top" wrapText="1"/>
      <protection locked="0"/>
    </xf>
    <xf numFmtId="0" fontId="2" fillId="0" borderId="11" xfId="1" applyFont="1" applyFill="1" applyBorder="1" applyAlignment="1" applyProtection="1">
      <alignment vertical="top" wrapText="1"/>
      <protection locked="0"/>
    </xf>
    <xf numFmtId="0" fontId="2" fillId="0" borderId="0" xfId="1" applyFont="1" applyFill="1" applyBorder="1" applyAlignment="1" applyProtection="1">
      <alignment horizontal="right" vertical="center"/>
    </xf>
    <xf numFmtId="0" fontId="35" fillId="0" borderId="0" xfId="1" applyFont="1" applyFill="1" applyBorder="1" applyAlignment="1" applyProtection="1">
      <alignment horizontal="center" vertical="center"/>
    </xf>
    <xf numFmtId="0" fontId="35" fillId="0" borderId="0" xfId="1" applyFont="1" applyFill="1" applyBorder="1" applyAlignment="1" applyProtection="1">
      <alignment horizontal="center" vertical="center"/>
      <protection locked="0"/>
    </xf>
    <xf numFmtId="0" fontId="3" fillId="0" borderId="0" xfId="1" applyFont="1" applyFill="1" applyBorder="1" applyAlignment="1" applyProtection="1">
      <alignment horizontal="left" vertical="center"/>
    </xf>
    <xf numFmtId="49" fontId="33" fillId="0" borderId="0" xfId="1" applyNumberFormat="1" applyFont="1" applyFill="1" applyBorder="1" applyAlignment="1" applyProtection="1"/>
    <xf numFmtId="0" fontId="2" fillId="0" borderId="0" xfId="1" applyFont="1" applyFill="1" applyBorder="1" applyAlignment="1" applyProtection="1">
      <alignment horizontal="right" vertical="center"/>
      <protection locked="0"/>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center" vertical="center" wrapText="1"/>
    </xf>
    <xf numFmtId="49" fontId="6" fillId="0" borderId="6" xfId="1" applyNumberFormat="1" applyFont="1" applyFill="1" applyBorder="1" applyAlignment="1" applyProtection="1">
      <alignment horizontal="center" vertical="center" wrapText="1"/>
    </xf>
    <xf numFmtId="49" fontId="3" fillId="0" borderId="2" xfId="1" applyNumberFormat="1" applyFont="1" applyFill="1" applyBorder="1" applyAlignment="1" applyProtection="1">
      <alignment horizontal="center" vertical="center"/>
    </xf>
    <xf numFmtId="49" fontId="3" fillId="0" borderId="3" xfId="1" applyNumberFormat="1" applyFont="1" applyFill="1" applyBorder="1" applyAlignment="1" applyProtection="1">
      <alignment horizontal="center" vertical="center"/>
    </xf>
    <xf numFmtId="49" fontId="3" fillId="0" borderId="6" xfId="1" applyNumberFormat="1" applyFont="1" applyFill="1" applyBorder="1" applyAlignment="1" applyProtection="1">
      <alignment horizontal="center" vertical="center"/>
    </xf>
    <xf numFmtId="0" fontId="34" fillId="0" borderId="0" xfId="1" applyFont="1" applyFill="1" applyBorder="1" applyAlignment="1" applyProtection="1">
      <alignment horizontal="center" vertical="center"/>
    </xf>
    <xf numFmtId="0" fontId="33" fillId="0" borderId="0" xfId="1" applyFont="1" applyFill="1" applyBorder="1" applyAlignment="1" applyProtection="1">
      <alignment vertical="center"/>
    </xf>
    <xf numFmtId="0" fontId="3" fillId="0" borderId="1" xfId="1" applyFont="1" applyFill="1" applyBorder="1" applyAlignment="1" applyProtection="1">
      <alignment horizontal="left" vertical="center" wrapText="1"/>
      <protection locked="0"/>
    </xf>
    <xf numFmtId="0" fontId="33" fillId="0" borderId="20" xfId="1" applyFont="1" applyFill="1" applyBorder="1" applyAlignment="1" applyProtection="1">
      <alignment vertical="center"/>
    </xf>
    <xf numFmtId="0" fontId="33" fillId="0" borderId="4" xfId="1" applyFont="1" applyFill="1" applyBorder="1" applyAlignment="1" applyProtection="1">
      <alignment vertical="center"/>
    </xf>
    <xf numFmtId="0" fontId="28" fillId="0" borderId="0" xfId="0" applyFont="1" applyFill="1" applyBorder="1" applyAlignment="1" applyProtection="1">
      <alignment horizontal="center" vertical="center" wrapText="1" readingOrder="1"/>
      <protection locked="0"/>
    </xf>
    <xf numFmtId="0" fontId="19" fillId="4" borderId="0" xfId="0" applyFont="1" applyFill="1" applyBorder="1" applyAlignment="1" applyProtection="1">
      <alignment horizontal="left" vertical="center" wrapText="1" readingOrder="1"/>
      <protection locked="0"/>
    </xf>
    <xf numFmtId="0" fontId="29" fillId="0" borderId="0" xfId="0" applyFont="1" applyFill="1" applyBorder="1" applyAlignment="1"/>
    <xf numFmtId="0" fontId="19" fillId="0" borderId="0" xfId="0" applyFont="1" applyFill="1" applyBorder="1" applyAlignment="1" applyProtection="1">
      <alignment horizontal="right" vertical="center" wrapText="1" readingOrder="1"/>
      <protection locked="0"/>
    </xf>
    <xf numFmtId="0" fontId="33" fillId="0" borderId="29" xfId="1" applyFont="1" applyFill="1" applyBorder="1" applyAlignment="1" applyProtection="1">
      <alignment vertical="center"/>
    </xf>
    <xf numFmtId="0" fontId="33" fillId="0" borderId="24" xfId="1" applyFont="1" applyFill="1" applyBorder="1" applyAlignment="1" applyProtection="1">
      <alignment vertical="center"/>
    </xf>
    <xf numFmtId="0" fontId="33" fillId="0" borderId="30" xfId="1" applyFont="1" applyFill="1" applyBorder="1" applyAlignment="1" applyProtection="1">
      <alignment vertical="center"/>
    </xf>
    <xf numFmtId="0" fontId="34"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left" vertical="center" wrapText="1"/>
    </xf>
    <xf numFmtId="0" fontId="6" fillId="0" borderId="0" xfId="1" applyFont="1" applyFill="1" applyBorder="1" applyAlignment="1" applyProtection="1">
      <alignment wrapText="1"/>
    </xf>
    <xf numFmtId="0" fontId="5" fillId="0" borderId="0" xfId="1" applyFont="1" applyFill="1" applyBorder="1" applyAlignment="1" applyProtection="1">
      <alignment horizontal="right" wrapText="1"/>
    </xf>
    <xf numFmtId="0" fontId="33" fillId="0" borderId="0" xfId="1" applyFont="1" applyFill="1" applyBorder="1" applyAlignment="1" applyProtection="1">
      <alignment wrapText="1"/>
    </xf>
    <xf numFmtId="0" fontId="6" fillId="0" borderId="2" xfId="1" applyFont="1" applyFill="1" applyBorder="1" applyAlignment="1" applyProtection="1">
      <alignment horizontal="center" vertical="center"/>
    </xf>
    <xf numFmtId="0" fontId="33" fillId="0" borderId="10" xfId="1" applyFont="1" applyFill="1" applyBorder="1" applyAlignment="1" applyProtection="1"/>
    <xf numFmtId="0" fontId="33" fillId="0" borderId="12" xfId="1" applyFont="1" applyFill="1" applyBorder="1" applyAlignment="1" applyProtection="1"/>
    <xf numFmtId="0" fontId="33" fillId="0" borderId="11" xfId="1" applyFont="1" applyFill="1" applyBorder="1" applyAlignment="1" applyProtection="1"/>
    <xf numFmtId="0" fontId="6" fillId="0" borderId="1" xfId="1" applyFont="1" applyFill="1" applyBorder="1" applyAlignment="1" applyProtection="1">
      <alignment horizontal="center" vertical="center"/>
    </xf>
    <xf numFmtId="0" fontId="33" fillId="0" borderId="4" xfId="1" applyFont="1" applyFill="1" applyBorder="1" applyAlignment="1" applyProtection="1">
      <alignment horizontal="center" vertical="center"/>
      <protection locked="0"/>
    </xf>
    <xf numFmtId="0" fontId="33" fillId="0" borderId="26" xfId="1" applyFont="1" applyFill="1" applyBorder="1" applyAlignment="1" applyProtection="1">
      <alignment vertical="center"/>
    </xf>
    <xf numFmtId="0" fontId="33" fillId="0" borderId="27" xfId="1" applyFont="1" applyFill="1" applyBorder="1" applyAlignment="1" applyProtection="1">
      <alignment vertical="center"/>
    </xf>
    <xf numFmtId="0" fontId="33" fillId="0" borderId="28" xfId="1" applyFont="1" applyFill="1" applyBorder="1" applyAlignment="1" applyProtection="1">
      <alignment vertical="center"/>
    </xf>
    <xf numFmtId="0" fontId="32" fillId="0" borderId="26" xfId="1" applyFont="1" applyFill="1" applyBorder="1" applyAlignment="1" applyProtection="1"/>
    <xf numFmtId="0" fontId="15" fillId="0" borderId="27" xfId="1" applyFont="1" applyFill="1" applyBorder="1" applyAlignment="1" applyProtection="1"/>
    <xf numFmtId="0" fontId="15" fillId="0" borderId="28" xfId="1" applyFont="1" applyFill="1" applyBorder="1" applyAlignment="1" applyProtection="1"/>
    <xf numFmtId="0" fontId="28" fillId="4" borderId="0" xfId="0" applyFont="1" applyFill="1" applyBorder="1" applyAlignment="1" applyProtection="1">
      <alignment horizontal="center" vertical="center" wrapText="1" readingOrder="1"/>
      <protection locked="0"/>
    </xf>
    <xf numFmtId="0" fontId="19" fillId="0" borderId="19" xfId="0" applyFont="1" applyFill="1" applyBorder="1" applyAlignment="1" applyProtection="1">
      <alignment horizontal="left" vertical="center" wrapText="1" readingOrder="1"/>
      <protection locked="0"/>
    </xf>
    <xf numFmtId="0" fontId="26" fillId="5" borderId="16" xfId="4" applyFont="1" applyFill="1" applyBorder="1" applyAlignment="1">
      <alignment horizontal="center" vertical="center" wrapText="1" readingOrder="1"/>
    </xf>
    <xf numFmtId="0" fontId="20" fillId="2" borderId="1" xfId="1" applyFont="1" applyFill="1" applyBorder="1" applyAlignment="1" applyProtection="1">
      <alignment horizontal="center" vertical="center" wrapText="1"/>
      <protection locked="0"/>
    </xf>
    <xf numFmtId="0" fontId="21" fillId="0" borderId="20" xfId="1" applyFont="1" applyFill="1" applyBorder="1" applyAlignment="1" applyProtection="1">
      <alignment horizontal="center" vertical="center" wrapText="1"/>
      <protection locked="0"/>
    </xf>
    <xf numFmtId="0" fontId="30" fillId="2" borderId="20" xfId="1" applyFont="1" applyFill="1" applyBorder="1" applyAlignment="1" applyProtection="1">
      <alignment horizontal="center" vertical="center"/>
    </xf>
    <xf numFmtId="0" fontId="20" fillId="0" borderId="1" xfId="1" applyFont="1" applyFill="1" applyBorder="1" applyAlignment="1" applyProtection="1">
      <alignment horizontal="center" vertical="center"/>
      <protection locked="0"/>
    </xf>
    <xf numFmtId="0" fontId="21" fillId="0" borderId="20" xfId="1" applyFont="1" applyFill="1" applyBorder="1" applyAlignment="1" applyProtection="1">
      <alignment horizontal="center" vertical="center"/>
      <protection locked="0"/>
    </xf>
    <xf numFmtId="0" fontId="31" fillId="0" borderId="20" xfId="1" applyFont="1" applyFill="1" applyBorder="1" applyAlignment="1" applyProtection="1">
      <alignment horizontal="center" vertical="center"/>
      <protection locked="0"/>
    </xf>
    <xf numFmtId="0" fontId="26" fillId="5" borderId="22" xfId="4" applyFont="1" applyFill="1" applyBorder="1" applyAlignment="1">
      <alignment horizontal="center" vertical="center" wrapText="1" readingOrder="1"/>
    </xf>
    <xf numFmtId="0" fontId="26" fillId="5" borderId="23" xfId="4" applyFont="1" applyFill="1" applyBorder="1" applyAlignment="1">
      <alignment horizontal="center" vertical="center" wrapText="1" readingOrder="1"/>
    </xf>
    <xf numFmtId="0" fontId="16" fillId="0" borderId="0" xfId="1" applyFont="1" applyFill="1" applyBorder="1" applyAlignment="1" applyProtection="1">
      <alignment horizontal="center" vertical="center"/>
    </xf>
    <xf numFmtId="0" fontId="21" fillId="0" borderId="20" xfId="1" applyFont="1" applyFill="1" applyBorder="1" applyAlignment="1" applyProtection="1">
      <alignment vertical="top" wrapText="1"/>
      <protection locked="0"/>
    </xf>
    <xf numFmtId="0" fontId="22" fillId="0" borderId="4" xfId="1" applyFont="1" applyFill="1" applyBorder="1" applyAlignment="1" applyProtection="1">
      <alignment horizontal="center" vertical="center"/>
      <protection locked="0"/>
    </xf>
    <xf numFmtId="0" fontId="20" fillId="0" borderId="1" xfId="1" applyFont="1" applyFill="1" applyBorder="1" applyAlignment="1" applyProtection="1">
      <alignment horizontal="center" vertical="center"/>
    </xf>
    <xf numFmtId="0" fontId="21" fillId="0" borderId="20" xfId="1" applyFont="1" applyFill="1" applyBorder="1" applyAlignment="1" applyProtection="1">
      <alignment vertical="top"/>
    </xf>
    <xf numFmtId="0" fontId="23" fillId="0" borderId="4" xfId="1" applyFont="1" applyFill="1" applyBorder="1" applyAlignment="1" applyProtection="1">
      <alignment vertical="top"/>
    </xf>
    <xf numFmtId="0" fontId="8" fillId="2" borderId="0"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3" fillId="2" borderId="0"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5" fillId="2" borderId="2" xfId="1" applyFont="1" applyFill="1" applyBorder="1" applyAlignment="1" applyProtection="1">
      <alignment horizontal="left" vertical="center"/>
    </xf>
    <xf numFmtId="0" fontId="9" fillId="2" borderId="3"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5" fillId="2" borderId="2" xfId="1" applyFont="1" applyFill="1" applyBorder="1" applyAlignment="1" applyProtection="1">
      <alignment horizontal="center" vertical="center"/>
    </xf>
    <xf numFmtId="0" fontId="5" fillId="2" borderId="3" xfId="1" applyFont="1" applyFill="1" applyBorder="1" applyAlignment="1" applyProtection="1">
      <alignment horizontal="left" vertical="center" wrapText="1"/>
    </xf>
    <xf numFmtId="49" fontId="3" fillId="0" borderId="2" xfId="1" applyNumberFormat="1" applyFont="1" applyFill="1" applyBorder="1" applyAlignment="1" applyProtection="1">
      <alignment horizontal="left" vertical="center" wrapText="1"/>
    </xf>
    <xf numFmtId="49" fontId="3" fillId="0" borderId="3" xfId="1" applyNumberFormat="1" applyFont="1" applyFill="1" applyBorder="1" applyAlignment="1" applyProtection="1">
      <alignment horizontal="left" vertical="center" wrapText="1"/>
    </xf>
    <xf numFmtId="49" fontId="3" fillId="0" borderId="6" xfId="1" applyNumberFormat="1" applyFont="1" applyFill="1" applyBorder="1" applyAlignment="1" applyProtection="1">
      <alignment horizontal="left" vertical="center" wrapText="1"/>
    </xf>
    <xf numFmtId="0" fontId="3" fillId="0" borderId="2"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3" fillId="0" borderId="6" xfId="1" applyFont="1" applyFill="1" applyBorder="1" applyAlignment="1" applyProtection="1">
      <alignment horizontal="left" vertical="center" wrapText="1"/>
    </xf>
    <xf numFmtId="0" fontId="10" fillId="0" borderId="2" xfId="1" applyFont="1" applyFill="1" applyBorder="1" applyAlignment="1" applyProtection="1">
      <alignment horizontal="left" vertical="center"/>
    </xf>
    <xf numFmtId="0" fontId="10" fillId="0" borderId="3" xfId="1" applyFont="1" applyFill="1" applyBorder="1" applyAlignment="1" applyProtection="1">
      <alignment horizontal="left" vertical="center"/>
    </xf>
    <xf numFmtId="0" fontId="10" fillId="0" borderId="6" xfId="1" applyFont="1" applyFill="1" applyBorder="1" applyAlignment="1" applyProtection="1">
      <alignment horizontal="left"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left" vertical="center"/>
    </xf>
    <xf numFmtId="0" fontId="3" fillId="0" borderId="6" xfId="1" applyFont="1" applyFill="1" applyBorder="1" applyAlignment="1" applyProtection="1">
      <alignment horizontal="left" vertical="center"/>
    </xf>
    <xf numFmtId="49" fontId="5" fillId="0" borderId="2" xfId="1" applyNumberFormat="1" applyFont="1" applyFill="1" applyBorder="1" applyAlignment="1" applyProtection="1">
      <alignment horizontal="left" vertical="center" wrapText="1"/>
    </xf>
    <xf numFmtId="49" fontId="5" fillId="0" borderId="3" xfId="1" applyNumberFormat="1" applyFont="1" applyFill="1" applyBorder="1" applyAlignment="1" applyProtection="1">
      <alignment horizontal="left" vertical="center" wrapText="1"/>
    </xf>
    <xf numFmtId="49" fontId="5" fillId="0" borderId="6" xfId="1" applyNumberFormat="1" applyFont="1" applyFill="1" applyBorder="1" applyAlignment="1" applyProtection="1">
      <alignment horizontal="left" vertical="center" wrapText="1"/>
    </xf>
    <xf numFmtId="0" fontId="10" fillId="0" borderId="7" xfId="1" applyFont="1" applyFill="1" applyBorder="1" applyAlignment="1" applyProtection="1">
      <alignment horizontal="left" vertical="center"/>
    </xf>
    <xf numFmtId="0" fontId="10" fillId="0" borderId="9" xfId="1" applyFont="1" applyFill="1" applyBorder="1" applyAlignment="1" applyProtection="1">
      <alignment horizontal="left" vertical="center"/>
    </xf>
    <xf numFmtId="0" fontId="10" fillId="0" borderId="8" xfId="1" applyFont="1" applyFill="1" applyBorder="1" applyAlignment="1" applyProtection="1">
      <alignment horizontal="left" vertical="center"/>
    </xf>
    <xf numFmtId="0" fontId="10" fillId="0" borderId="2" xfId="1" applyFont="1" applyFill="1" applyBorder="1" applyAlignment="1" applyProtection="1">
      <alignment horizontal="center" vertical="center"/>
    </xf>
    <xf numFmtId="0" fontId="10" fillId="0" borderId="3" xfId="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12" fillId="4" borderId="13" xfId="2" applyNumberFormat="1" applyFont="1" applyFill="1" applyBorder="1" applyAlignment="1" applyProtection="1">
      <alignment horizontal="center" vertical="center"/>
    </xf>
    <xf numFmtId="0" fontId="14" fillId="4" borderId="15" xfId="2" applyNumberFormat="1" applyFont="1" applyFill="1" applyBorder="1" applyAlignment="1" applyProtection="1">
      <alignment vertical="center"/>
    </xf>
    <xf numFmtId="0" fontId="12" fillId="4" borderId="17" xfId="2" applyNumberFormat="1" applyFont="1" applyFill="1" applyBorder="1" applyAlignment="1" applyProtection="1">
      <alignment horizontal="center" vertical="center"/>
    </xf>
    <xf numFmtId="0" fontId="12" fillId="4" borderId="18" xfId="2" applyNumberFormat="1" applyFont="1" applyFill="1" applyBorder="1" applyAlignment="1" applyProtection="1">
      <alignment horizontal="center" vertical="center"/>
    </xf>
    <xf numFmtId="0" fontId="12" fillId="4" borderId="14" xfId="2" applyNumberFormat="1" applyFont="1" applyFill="1" applyBorder="1" applyAlignment="1" applyProtection="1">
      <alignment horizontal="center" vertical="center" wrapText="1"/>
    </xf>
    <xf numFmtId="0" fontId="12" fillId="4" borderId="15" xfId="2" applyNumberFormat="1" applyFont="1" applyFill="1" applyBorder="1" applyAlignment="1" applyProtection="1">
      <alignment horizontal="center" vertical="center" wrapText="1"/>
    </xf>
    <xf numFmtId="49" fontId="11" fillId="0" borderId="1" xfId="1" applyNumberFormat="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xf>
    <xf numFmtId="49" fontId="11" fillId="0" borderId="1"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wrapText="1"/>
    </xf>
    <xf numFmtId="49" fontId="6" fillId="0" borderId="8" xfId="1" applyNumberFormat="1" applyFont="1" applyFill="1" applyBorder="1" applyAlignment="1" applyProtection="1">
      <alignment horizontal="center" vertical="center" wrapText="1"/>
    </xf>
    <xf numFmtId="49" fontId="6" fillId="0" borderId="10" xfId="1" applyNumberFormat="1" applyFont="1" applyFill="1" applyBorder="1" applyAlignment="1" applyProtection="1">
      <alignment horizontal="center" vertical="center" wrapText="1"/>
    </xf>
    <xf numFmtId="49" fontId="6" fillId="0" borderId="11" xfId="1" applyNumberFormat="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xf>
    <xf numFmtId="0" fontId="6" fillId="0" borderId="9"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6" fillId="0" borderId="12"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1" fillId="0" borderId="0" xfId="1" applyFont="1" applyFill="1" applyBorder="1" applyAlignment="1" applyProtection="1">
      <alignment horizontal="right" vertical="center"/>
    </xf>
    <xf numFmtId="0" fontId="5" fillId="0" borderId="2"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center" wrapText="1"/>
      <protection locked="0"/>
    </xf>
    <xf numFmtId="0" fontId="5" fillId="0" borderId="1" xfId="1" applyFont="1" applyFill="1" applyBorder="1" applyAlignment="1" applyProtection="1">
      <alignment horizontal="center" vertical="center" wrapText="1"/>
      <protection locked="0"/>
    </xf>
  </cellXfs>
  <cellStyles count="5">
    <cellStyle name="Normal" xfId="1"/>
    <cellStyle name="常规" xfId="0" builtinId="0"/>
    <cellStyle name="常规 2" xfId="3"/>
    <cellStyle name="常规 3" xfId="4"/>
    <cellStyle name="常规 4"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2"/>
  <sheetViews>
    <sheetView showGridLines="0" topLeftCell="A4" workbookViewId="0">
      <selection activeCell="B20" sqref="B20"/>
    </sheetView>
  </sheetViews>
  <sheetFormatPr defaultColWidth="10" defaultRowHeight="12.75" customHeight="1"/>
  <cols>
    <col min="1" max="1" width="37.6640625" style="1" customWidth="1"/>
    <col min="2" max="2" width="33.5" style="1" customWidth="1"/>
    <col min="3" max="3" width="37.6640625" style="1" customWidth="1"/>
    <col min="4" max="4" width="28.83203125" style="1" customWidth="1"/>
    <col min="5" max="5" width="10" style="2" customWidth="1"/>
    <col min="6" max="16384" width="10" style="2"/>
  </cols>
  <sheetData>
    <row r="1" spans="1:4" ht="15" customHeight="1">
      <c r="A1" s="74"/>
      <c r="B1" s="74"/>
      <c r="C1" s="74"/>
      <c r="D1" s="74"/>
    </row>
    <row r="2" spans="1:4" ht="41.25" customHeight="1">
      <c r="A2" s="178" t="s">
        <v>0</v>
      </c>
      <c r="B2" s="179"/>
      <c r="C2" s="179"/>
      <c r="D2" s="179"/>
    </row>
    <row r="3" spans="1:4" ht="17.25" customHeight="1">
      <c r="A3" s="8" t="s">
        <v>1</v>
      </c>
      <c r="D3" s="14" t="s">
        <v>2</v>
      </c>
    </row>
    <row r="4" spans="1:4" ht="17.25" customHeight="1">
      <c r="A4" s="180" t="s">
        <v>3</v>
      </c>
      <c r="B4" s="181"/>
      <c r="C4" s="180" t="s">
        <v>4</v>
      </c>
      <c r="D4" s="182"/>
    </row>
    <row r="5" spans="1:4" ht="17.25" customHeight="1">
      <c r="A5" s="9" t="s">
        <v>5</v>
      </c>
      <c r="B5" s="9" t="s">
        <v>6</v>
      </c>
      <c r="C5" s="9" t="s">
        <v>7</v>
      </c>
      <c r="D5" s="10" t="s">
        <v>6</v>
      </c>
    </row>
    <row r="6" spans="1:4" ht="15.75" customHeight="1">
      <c r="A6" s="154" t="s">
        <v>8</v>
      </c>
      <c r="B6" s="169">
        <v>7341414.3200000003</v>
      </c>
      <c r="C6" s="157" t="s">
        <v>9</v>
      </c>
      <c r="D6" s="156"/>
    </row>
    <row r="7" spans="1:4" ht="15.75" customHeight="1">
      <c r="A7" s="155" t="s">
        <v>10</v>
      </c>
      <c r="B7" s="132"/>
      <c r="C7" s="157" t="s">
        <v>11</v>
      </c>
      <c r="D7" s="156"/>
    </row>
    <row r="8" spans="1:4" ht="15.75" customHeight="1">
      <c r="A8" s="155" t="s">
        <v>12</v>
      </c>
      <c r="B8" s="132"/>
      <c r="C8" s="157" t="s">
        <v>13</v>
      </c>
      <c r="D8" s="156"/>
    </row>
    <row r="9" spans="1:4" ht="15.75" customHeight="1">
      <c r="A9" s="155" t="s">
        <v>14</v>
      </c>
      <c r="B9" s="132"/>
      <c r="C9" s="157" t="s">
        <v>15</v>
      </c>
      <c r="D9" s="156"/>
    </row>
    <row r="10" spans="1:4" ht="15.75" customHeight="1">
      <c r="A10" s="170" t="s">
        <v>16</v>
      </c>
      <c r="B10" s="149"/>
      <c r="C10" s="157" t="s">
        <v>17</v>
      </c>
      <c r="D10" s="156">
        <v>3600</v>
      </c>
    </row>
    <row r="11" spans="1:4" ht="15.75" customHeight="1">
      <c r="A11" s="155" t="s">
        <v>18</v>
      </c>
      <c r="B11" s="132"/>
      <c r="C11" s="157" t="s">
        <v>19</v>
      </c>
      <c r="D11" s="156"/>
    </row>
    <row r="12" spans="1:4" ht="15.75" customHeight="1">
      <c r="A12" s="155" t="s">
        <v>20</v>
      </c>
      <c r="B12" s="132"/>
      <c r="C12" s="157" t="s">
        <v>21</v>
      </c>
      <c r="D12" s="156"/>
    </row>
    <row r="13" spans="1:4" ht="15.75" customHeight="1">
      <c r="A13" s="155" t="s">
        <v>22</v>
      </c>
      <c r="B13" s="132"/>
      <c r="C13" s="157" t="s">
        <v>23</v>
      </c>
      <c r="D13" s="156">
        <v>7027373.3200000003</v>
      </c>
    </row>
    <row r="14" spans="1:4" ht="15.75" customHeight="1">
      <c r="A14" s="155" t="s">
        <v>24</v>
      </c>
      <c r="B14" s="132"/>
      <c r="C14" s="157" t="s">
        <v>25</v>
      </c>
      <c r="D14" s="156">
        <v>147756</v>
      </c>
    </row>
    <row r="15" spans="1:4" ht="15.75" customHeight="1">
      <c r="A15" s="155"/>
      <c r="B15" s="176"/>
      <c r="C15" s="157" t="s">
        <v>26</v>
      </c>
      <c r="D15" s="156"/>
    </row>
    <row r="16" spans="1:4" ht="15.75" customHeight="1">
      <c r="A16" s="158"/>
      <c r="B16" s="174"/>
      <c r="C16" s="157" t="s">
        <v>27</v>
      </c>
      <c r="D16" s="156"/>
    </row>
    <row r="17" spans="1:4" ht="15.75" customHeight="1">
      <c r="A17" s="158"/>
      <c r="B17" s="174"/>
      <c r="C17" s="157" t="s">
        <v>28</v>
      </c>
      <c r="D17" s="156"/>
    </row>
    <row r="18" spans="1:4" ht="15.75" customHeight="1">
      <c r="A18" s="158"/>
      <c r="B18" s="174"/>
      <c r="C18" s="157" t="s">
        <v>29</v>
      </c>
      <c r="D18" s="156"/>
    </row>
    <row r="19" spans="1:4" ht="15.75" customHeight="1">
      <c r="A19" s="158"/>
      <c r="B19" s="174"/>
      <c r="C19" s="157" t="s">
        <v>30</v>
      </c>
      <c r="D19" s="156"/>
    </row>
    <row r="20" spans="1:4" ht="15.75" customHeight="1">
      <c r="A20" s="158"/>
      <c r="B20" s="174"/>
      <c r="C20" s="157" t="s">
        <v>31</v>
      </c>
      <c r="D20" s="156"/>
    </row>
    <row r="21" spans="1:4" ht="15.75" customHeight="1">
      <c r="A21" s="158"/>
      <c r="B21" s="174"/>
      <c r="C21" s="157" t="s">
        <v>32</v>
      </c>
      <c r="D21" s="156"/>
    </row>
    <row r="22" spans="1:4" ht="15.75" customHeight="1">
      <c r="A22" s="158"/>
      <c r="B22" s="174"/>
      <c r="C22" s="157" t="s">
        <v>33</v>
      </c>
      <c r="D22" s="156"/>
    </row>
    <row r="23" spans="1:4" ht="15.75" customHeight="1">
      <c r="A23" s="158"/>
      <c r="B23" s="174"/>
      <c r="C23" s="157" t="s">
        <v>34</v>
      </c>
      <c r="D23" s="156"/>
    </row>
    <row r="24" spans="1:4" ht="15.75" customHeight="1">
      <c r="A24" s="158"/>
      <c r="B24" s="174"/>
      <c r="C24" s="157" t="s">
        <v>35</v>
      </c>
      <c r="D24" s="156">
        <v>210769</v>
      </c>
    </row>
    <row r="25" spans="1:4" ht="15.75" customHeight="1">
      <c r="A25" s="158"/>
      <c r="B25" s="174"/>
      <c r="C25" s="157" t="s">
        <v>36</v>
      </c>
      <c r="D25" s="156"/>
    </row>
    <row r="26" spans="1:4" ht="15.75" customHeight="1">
      <c r="A26" s="158"/>
      <c r="B26" s="174"/>
      <c r="C26" s="162" t="s">
        <v>37</v>
      </c>
      <c r="D26" s="163" t="s">
        <v>38</v>
      </c>
    </row>
    <row r="27" spans="1:4" ht="15.75" customHeight="1">
      <c r="A27" s="158"/>
      <c r="B27" s="174"/>
      <c r="C27" s="157" t="s">
        <v>39</v>
      </c>
      <c r="D27" s="156"/>
    </row>
    <row r="28" spans="1:4" ht="15.75" customHeight="1">
      <c r="A28" s="158"/>
      <c r="B28" s="174"/>
      <c r="C28" s="157" t="s">
        <v>40</v>
      </c>
      <c r="D28" s="156"/>
    </row>
    <row r="29" spans="1:4" ht="15.75" customHeight="1">
      <c r="A29" s="158"/>
      <c r="B29" s="174"/>
      <c r="C29" s="157" t="s">
        <v>41</v>
      </c>
      <c r="D29" s="156">
        <v>296466.74</v>
      </c>
    </row>
    <row r="30" spans="1:4" ht="15.75" customHeight="1">
      <c r="A30" s="158" t="s">
        <v>42</v>
      </c>
      <c r="B30" s="172">
        <v>7341414.3200000003</v>
      </c>
      <c r="C30" s="158" t="s">
        <v>43</v>
      </c>
      <c r="D30" s="177">
        <f>SUM(D10:D29)</f>
        <v>7685965.0599999996</v>
      </c>
    </row>
    <row r="31" spans="1:4" ht="15.75" customHeight="1">
      <c r="A31" s="162" t="s">
        <v>44</v>
      </c>
      <c r="B31" s="172">
        <v>344550.74</v>
      </c>
      <c r="C31" s="162" t="s">
        <v>45</v>
      </c>
      <c r="D31" s="159"/>
    </row>
    <row r="32" spans="1:4" ht="15.75" customHeight="1">
      <c r="A32" s="164" t="s">
        <v>46</v>
      </c>
      <c r="B32" s="175">
        <f>SUM(B30:B31)</f>
        <v>7685965.0599999996</v>
      </c>
      <c r="C32" s="164" t="s">
        <v>47</v>
      </c>
      <c r="D32" s="177">
        <v>7685965.0599999996</v>
      </c>
    </row>
  </sheetData>
  <mergeCells count="3">
    <mergeCell ref="A2:D2"/>
    <mergeCell ref="A4:B4"/>
    <mergeCell ref="C4:D4"/>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Below="0" summaryRight="0"/>
  </sheetPr>
  <dimension ref="A1:G6"/>
  <sheetViews>
    <sheetView workbookViewId="0">
      <selection activeCell="D19" sqref="D19"/>
    </sheetView>
  </sheetViews>
  <sheetFormatPr defaultColWidth="10" defaultRowHeight="15" customHeight="1"/>
  <cols>
    <col min="1" max="1" width="21.6640625" style="2" customWidth="1"/>
    <col min="2" max="2" width="31.6640625" style="2" customWidth="1"/>
    <col min="3" max="7" width="25.6640625" style="2" customWidth="1"/>
    <col min="8" max="8" width="10" style="2" customWidth="1"/>
    <col min="9" max="16384" width="10" style="2"/>
  </cols>
  <sheetData>
    <row r="1" spans="1:7" ht="15" customHeight="1">
      <c r="A1" s="128"/>
    </row>
    <row r="2" spans="1:7" ht="41.25" customHeight="1">
      <c r="A2" s="201" t="s">
        <v>344</v>
      </c>
      <c r="B2" s="184"/>
      <c r="C2" s="184"/>
      <c r="D2" s="184"/>
      <c r="E2" s="184"/>
      <c r="F2" s="184"/>
      <c r="G2" s="184"/>
    </row>
    <row r="3" spans="1:7" ht="15" customHeight="1">
      <c r="A3" s="185" t="s">
        <v>1</v>
      </c>
      <c r="B3" s="184"/>
      <c r="F3" s="76"/>
      <c r="G3" s="129" t="s">
        <v>2</v>
      </c>
    </row>
    <row r="4" spans="1:7" ht="18.75" customHeight="1">
      <c r="A4" s="203" t="s">
        <v>158</v>
      </c>
      <c r="B4" s="204" t="s">
        <v>161</v>
      </c>
      <c r="C4" s="208" t="s">
        <v>64</v>
      </c>
      <c r="D4" s="205" t="s">
        <v>65</v>
      </c>
      <c r="E4" s="205"/>
      <c r="F4" s="204"/>
      <c r="G4" s="208" t="s">
        <v>66</v>
      </c>
    </row>
    <row r="5" spans="1:7" ht="18.75" customHeight="1">
      <c r="A5" s="102" t="s">
        <v>160</v>
      </c>
      <c r="B5" s="130" t="s">
        <v>161</v>
      </c>
      <c r="C5" s="209"/>
      <c r="D5" s="131" t="s">
        <v>67</v>
      </c>
      <c r="E5" s="131" t="s">
        <v>68</v>
      </c>
      <c r="F5" s="131" t="s">
        <v>69</v>
      </c>
      <c r="G5" s="209" t="s">
        <v>66</v>
      </c>
    </row>
    <row r="6" spans="1:7" ht="15" customHeight="1">
      <c r="A6" s="249" t="s">
        <v>64</v>
      </c>
      <c r="B6" s="250"/>
      <c r="C6" s="132">
        <v>296466.74</v>
      </c>
      <c r="D6" s="132"/>
      <c r="E6" s="132"/>
      <c r="F6" s="132"/>
      <c r="G6" s="132">
        <v>296466.74</v>
      </c>
    </row>
  </sheetData>
  <sheetProtection sheet="1" objects="1" scenarios="1"/>
  <mergeCells count="7">
    <mergeCell ref="A2:G2"/>
    <mergeCell ref="A3:B3"/>
    <mergeCell ref="A4:B4"/>
    <mergeCell ref="D4:F4"/>
    <mergeCell ref="A6:B6"/>
    <mergeCell ref="C4:C5"/>
    <mergeCell ref="G4:G5"/>
  </mergeCells>
  <phoneticPr fontId="2" type="noConversion"/>
  <printOptions headings="1" gridLines="1"/>
  <pageMargins left="0" right="0" top="0" bottom="0" header="0" footer="0"/>
  <pageSetup paperSize="9" orientation="portrait" blackAndWhite="1"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R39"/>
  <sheetViews>
    <sheetView topLeftCell="L11" zoomScale="110" zoomScaleNormal="110" workbookViewId="0">
      <selection activeCell="O30" sqref="O30"/>
    </sheetView>
  </sheetViews>
  <sheetFormatPr defaultColWidth="10.6640625" defaultRowHeight="14.25" customHeight="1"/>
  <cols>
    <col min="1" max="1" width="6.83203125" style="120" customWidth="1"/>
    <col min="2" max="2" width="8.33203125" style="120" customWidth="1"/>
    <col min="3" max="3" width="51.33203125" style="120" customWidth="1"/>
    <col min="4" max="6" width="25.83203125" style="96" customWidth="1"/>
    <col min="7" max="9" width="25.83203125" style="2" customWidth="1"/>
    <col min="10" max="10" width="6.83203125" style="120" customWidth="1"/>
    <col min="11" max="11" width="7.33203125" style="120" customWidth="1"/>
    <col min="12" max="12" width="51.33203125" style="120" customWidth="1"/>
    <col min="13" max="15" width="24.83203125" style="96" customWidth="1"/>
    <col min="16" max="18" width="24.83203125" style="2" customWidth="1"/>
    <col min="19" max="19" width="10.6640625" style="2" customWidth="1"/>
    <col min="20" max="16384" width="10.6640625" style="2"/>
  </cols>
  <sheetData>
    <row r="1" spans="1:18" ht="16.5" customHeight="1">
      <c r="N1" s="251"/>
      <c r="O1" s="251"/>
      <c r="P1" s="76"/>
      <c r="Q1" s="76"/>
      <c r="R1" s="76"/>
    </row>
    <row r="2" spans="1:18" ht="41.25" customHeight="1">
      <c r="A2" s="252" t="s">
        <v>345</v>
      </c>
      <c r="B2" s="252"/>
      <c r="C2" s="252"/>
      <c r="D2" s="252"/>
      <c r="E2" s="252"/>
      <c r="F2" s="252"/>
      <c r="G2" s="253"/>
      <c r="H2" s="253"/>
      <c r="I2" s="253"/>
      <c r="J2" s="252"/>
      <c r="K2" s="252"/>
      <c r="L2" s="252"/>
      <c r="M2" s="252"/>
      <c r="N2" s="252"/>
      <c r="O2" s="252"/>
      <c r="P2" s="87"/>
      <c r="Q2" s="87"/>
      <c r="R2" s="87"/>
    </row>
    <row r="3" spans="1:18" ht="19.5" customHeight="1">
      <c r="A3" s="254" t="s">
        <v>1</v>
      </c>
      <c r="B3" s="255"/>
      <c r="C3" s="255"/>
      <c r="O3" s="14"/>
      <c r="P3" s="256" t="s">
        <v>2</v>
      </c>
      <c r="Q3" s="256"/>
      <c r="R3" s="256"/>
    </row>
    <row r="4" spans="1:18" ht="19.5" customHeight="1">
      <c r="A4" s="191" t="s">
        <v>346</v>
      </c>
      <c r="B4" s="225"/>
      <c r="C4" s="225"/>
      <c r="D4" s="225"/>
      <c r="E4" s="225"/>
      <c r="F4" s="225"/>
      <c r="G4" s="187"/>
      <c r="H4" s="187"/>
      <c r="I4" s="188"/>
      <c r="J4" s="191" t="s">
        <v>346</v>
      </c>
      <c r="K4" s="225"/>
      <c r="L4" s="225"/>
      <c r="M4" s="225"/>
      <c r="N4" s="225"/>
      <c r="O4" s="225"/>
      <c r="P4" s="187"/>
      <c r="Q4" s="187"/>
      <c r="R4" s="188"/>
    </row>
    <row r="5" spans="1:18" ht="21.75" customHeight="1">
      <c r="A5" s="257" t="s">
        <v>347</v>
      </c>
      <c r="B5" s="258"/>
      <c r="C5" s="259"/>
      <c r="D5" s="191" t="s">
        <v>186</v>
      </c>
      <c r="E5" s="225"/>
      <c r="F5" s="226"/>
      <c r="G5" s="189" t="s">
        <v>348</v>
      </c>
      <c r="H5" s="187"/>
      <c r="I5" s="188"/>
      <c r="J5" s="257" t="s">
        <v>349</v>
      </c>
      <c r="K5" s="258"/>
      <c r="L5" s="259"/>
      <c r="M5" s="191" t="s">
        <v>186</v>
      </c>
      <c r="N5" s="225"/>
      <c r="O5" s="226"/>
      <c r="P5" s="187" t="s">
        <v>348</v>
      </c>
      <c r="Q5" s="187"/>
      <c r="R5" s="188"/>
    </row>
    <row r="6" spans="1:18" ht="17.25" customHeight="1">
      <c r="A6" s="121" t="s">
        <v>350</v>
      </c>
      <c r="B6" s="121" t="s">
        <v>351</v>
      </c>
      <c r="C6" s="121" t="s">
        <v>161</v>
      </c>
      <c r="D6" s="122" t="s">
        <v>67</v>
      </c>
      <c r="E6" s="122" t="s">
        <v>65</v>
      </c>
      <c r="F6" s="122" t="s">
        <v>66</v>
      </c>
      <c r="G6" s="88" t="s">
        <v>67</v>
      </c>
      <c r="H6" s="88" t="s">
        <v>65</v>
      </c>
      <c r="I6" s="88" t="s">
        <v>66</v>
      </c>
      <c r="J6" s="121" t="s">
        <v>350</v>
      </c>
      <c r="K6" s="121" t="s">
        <v>351</v>
      </c>
      <c r="L6" s="121" t="s">
        <v>161</v>
      </c>
      <c r="M6" s="122" t="s">
        <v>67</v>
      </c>
      <c r="N6" s="122" t="s">
        <v>65</v>
      </c>
      <c r="O6" s="122" t="s">
        <v>66</v>
      </c>
      <c r="P6" s="88" t="s">
        <v>67</v>
      </c>
      <c r="Q6" s="88" t="s">
        <v>65</v>
      </c>
      <c r="R6" s="88" t="s">
        <v>66</v>
      </c>
    </row>
    <row r="7" spans="1:18" ht="13.5" customHeight="1">
      <c r="A7" s="260" t="s">
        <v>64</v>
      </c>
      <c r="B7" s="261" t="s">
        <v>302</v>
      </c>
      <c r="C7" s="262" t="s">
        <v>352</v>
      </c>
      <c r="D7" s="123">
        <f>7341414.32+344550.74</f>
        <v>7685965.0599999996</v>
      </c>
      <c r="E7" s="123">
        <v>4741414.32</v>
      </c>
      <c r="F7" s="123">
        <v>271584</v>
      </c>
      <c r="G7" s="123"/>
      <c r="H7" s="123"/>
      <c r="I7" s="123">
        <v>296466.74</v>
      </c>
      <c r="J7" s="260" t="s">
        <v>64</v>
      </c>
      <c r="K7" s="261" t="s">
        <v>353</v>
      </c>
      <c r="L7" s="262" t="s">
        <v>354</v>
      </c>
      <c r="M7" s="123">
        <v>7685965.0599999996</v>
      </c>
      <c r="N7" s="123">
        <v>4741414.32</v>
      </c>
      <c r="O7" s="123">
        <v>2376500</v>
      </c>
      <c r="P7" s="123"/>
      <c r="Q7" s="123"/>
      <c r="R7" s="123"/>
    </row>
    <row r="8" spans="1:18" ht="13.5" customHeight="1">
      <c r="A8" s="91" t="s">
        <v>355</v>
      </c>
      <c r="B8" s="91" t="s">
        <v>356</v>
      </c>
      <c r="C8" s="124" t="s">
        <v>357</v>
      </c>
      <c r="D8" s="123">
        <v>2729296</v>
      </c>
      <c r="E8" s="123">
        <v>2729296</v>
      </c>
      <c r="F8" s="123"/>
      <c r="G8" s="123"/>
      <c r="H8" s="123"/>
      <c r="I8" s="123"/>
      <c r="J8" s="91" t="s">
        <v>358</v>
      </c>
      <c r="K8" s="91" t="s">
        <v>356</v>
      </c>
      <c r="L8" s="89" t="s">
        <v>359</v>
      </c>
      <c r="M8" s="123">
        <v>2729296</v>
      </c>
      <c r="N8" s="123">
        <v>2729296</v>
      </c>
      <c r="O8" s="123"/>
      <c r="P8" s="123"/>
      <c r="Q8" s="123"/>
      <c r="R8" s="123"/>
    </row>
    <row r="9" spans="1:18" ht="13.5" customHeight="1">
      <c r="A9" s="91" t="s">
        <v>356</v>
      </c>
      <c r="B9" s="91" t="s">
        <v>360</v>
      </c>
      <c r="C9" s="124" t="s">
        <v>361</v>
      </c>
      <c r="D9" s="123">
        <v>2070996</v>
      </c>
      <c r="E9" s="123">
        <v>2070996</v>
      </c>
      <c r="F9" s="123"/>
      <c r="G9" s="123"/>
      <c r="H9" s="123"/>
      <c r="I9" s="123"/>
      <c r="J9" s="91" t="s">
        <v>356</v>
      </c>
      <c r="K9" s="91" t="s">
        <v>360</v>
      </c>
      <c r="L9" s="89" t="s">
        <v>362</v>
      </c>
      <c r="M9" s="123">
        <v>489900</v>
      </c>
      <c r="N9" s="123">
        <v>489900</v>
      </c>
      <c r="O9" s="123"/>
      <c r="P9" s="123"/>
      <c r="Q9" s="123"/>
      <c r="R9" s="123"/>
    </row>
    <row r="10" spans="1:18" ht="13.5" customHeight="1">
      <c r="A10" s="91" t="s">
        <v>356</v>
      </c>
      <c r="B10" s="91" t="s">
        <v>363</v>
      </c>
      <c r="C10" s="124" t="s">
        <v>364</v>
      </c>
      <c r="D10" s="123">
        <v>449211</v>
      </c>
      <c r="E10" s="123">
        <v>449211</v>
      </c>
      <c r="F10" s="123"/>
      <c r="G10" s="123"/>
      <c r="H10" s="123"/>
      <c r="I10" s="123"/>
      <c r="J10" s="91" t="s">
        <v>356</v>
      </c>
      <c r="K10" s="91" t="s">
        <v>363</v>
      </c>
      <c r="L10" s="89" t="s">
        <v>365</v>
      </c>
      <c r="M10" s="123">
        <v>825096</v>
      </c>
      <c r="N10" s="123">
        <v>825096</v>
      </c>
      <c r="O10" s="123"/>
      <c r="P10" s="123"/>
      <c r="Q10" s="123"/>
      <c r="R10" s="123"/>
    </row>
    <row r="11" spans="1:18" ht="13.5" customHeight="1">
      <c r="A11" s="91" t="s">
        <v>356</v>
      </c>
      <c r="B11" s="91" t="s">
        <v>366</v>
      </c>
      <c r="C11" s="124" t="s">
        <v>367</v>
      </c>
      <c r="D11" s="123">
        <v>209089</v>
      </c>
      <c r="E11" s="123">
        <v>209089</v>
      </c>
      <c r="F11" s="123"/>
      <c r="G11" s="123"/>
      <c r="H11" s="123"/>
      <c r="I11" s="123"/>
      <c r="J11" s="91" t="s">
        <v>356</v>
      </c>
      <c r="K11" s="91" t="s">
        <v>366</v>
      </c>
      <c r="L11" s="89" t="s">
        <v>368</v>
      </c>
      <c r="M11" s="123">
        <v>756000</v>
      </c>
      <c r="N11" s="123">
        <v>756000</v>
      </c>
      <c r="O11" s="123"/>
      <c r="P11" s="123"/>
      <c r="Q11" s="123"/>
      <c r="R11" s="123"/>
    </row>
    <row r="12" spans="1:18" ht="13.5" customHeight="1">
      <c r="A12" s="91" t="s">
        <v>356</v>
      </c>
      <c r="B12" s="91" t="s">
        <v>366</v>
      </c>
      <c r="C12" s="124" t="s">
        <v>369</v>
      </c>
      <c r="D12" s="123">
        <v>220000</v>
      </c>
      <c r="E12" s="123">
        <v>3600</v>
      </c>
      <c r="F12" s="123">
        <v>216400</v>
      </c>
      <c r="G12" s="123"/>
      <c r="H12" s="123"/>
      <c r="I12" s="123"/>
      <c r="J12" s="91" t="s">
        <v>356</v>
      </c>
      <c r="K12" s="91" t="s">
        <v>370</v>
      </c>
      <c r="L12" s="89" t="s">
        <v>371</v>
      </c>
      <c r="M12" s="123">
        <v>228000</v>
      </c>
      <c r="N12" s="123">
        <v>228000</v>
      </c>
      <c r="O12" s="123"/>
      <c r="P12" s="123"/>
      <c r="Q12" s="123"/>
      <c r="R12" s="123"/>
    </row>
    <row r="13" spans="1:18" ht="13.5" customHeight="1">
      <c r="A13" s="91" t="s">
        <v>356</v>
      </c>
      <c r="B13" s="91" t="s">
        <v>372</v>
      </c>
      <c r="C13" s="124" t="s">
        <v>373</v>
      </c>
      <c r="D13" s="123">
        <v>5000</v>
      </c>
      <c r="E13" s="123">
        <v>5000</v>
      </c>
      <c r="F13" s="123"/>
      <c r="G13" s="123"/>
      <c r="H13" s="123"/>
      <c r="I13" s="123"/>
      <c r="J13" s="91" t="s">
        <v>356</v>
      </c>
      <c r="K13" s="91" t="s">
        <v>374</v>
      </c>
      <c r="L13" s="89" t="s">
        <v>375</v>
      </c>
      <c r="M13" s="123">
        <v>147756</v>
      </c>
      <c r="N13" s="123">
        <v>147756</v>
      </c>
      <c r="O13" s="123"/>
      <c r="P13" s="123"/>
      <c r="Q13" s="123"/>
      <c r="R13" s="123"/>
    </row>
    <row r="14" spans="1:18" ht="13.5" customHeight="1">
      <c r="A14" s="91" t="s">
        <v>356</v>
      </c>
      <c r="B14" s="91" t="s">
        <v>370</v>
      </c>
      <c r="C14" s="124" t="s">
        <v>376</v>
      </c>
      <c r="D14" s="123">
        <v>25420</v>
      </c>
      <c r="E14" s="123">
        <v>25420</v>
      </c>
      <c r="F14" s="123"/>
      <c r="G14" s="123"/>
      <c r="H14" s="123"/>
      <c r="I14" s="123"/>
      <c r="J14" s="91" t="s">
        <v>356</v>
      </c>
      <c r="K14" s="91" t="s">
        <v>353</v>
      </c>
      <c r="L14" s="89" t="s">
        <v>377</v>
      </c>
      <c r="M14" s="123">
        <v>65568</v>
      </c>
      <c r="N14" s="123">
        <v>65568</v>
      </c>
      <c r="O14" s="123"/>
      <c r="P14" s="123"/>
      <c r="Q14" s="123"/>
      <c r="R14" s="123"/>
    </row>
    <row r="15" spans="1:18" ht="13.5" customHeight="1">
      <c r="A15" s="91" t="s">
        <v>356</v>
      </c>
      <c r="B15" s="91" t="s">
        <v>378</v>
      </c>
      <c r="C15" s="124" t="s">
        <v>379</v>
      </c>
      <c r="D15" s="123">
        <v>13500</v>
      </c>
      <c r="E15" s="123">
        <v>12000</v>
      </c>
      <c r="F15" s="123">
        <v>1500</v>
      </c>
      <c r="G15" s="123"/>
      <c r="H15" s="123"/>
      <c r="I15" s="123"/>
      <c r="J15" s="91" t="s">
        <v>356</v>
      </c>
      <c r="K15" s="91" t="s">
        <v>354</v>
      </c>
      <c r="L15" s="89" t="s">
        <v>380</v>
      </c>
      <c r="M15" s="123">
        <v>7887</v>
      </c>
      <c r="N15" s="123">
        <v>7887</v>
      </c>
      <c r="O15" s="123"/>
      <c r="P15" s="123"/>
      <c r="Q15" s="123"/>
      <c r="R15" s="123"/>
    </row>
    <row r="16" spans="1:18" ht="13.5" customHeight="1">
      <c r="A16" s="91" t="s">
        <v>356</v>
      </c>
      <c r="B16" s="91" t="s">
        <v>381</v>
      </c>
      <c r="C16" s="124" t="s">
        <v>382</v>
      </c>
      <c r="D16" s="123">
        <v>2000</v>
      </c>
      <c r="E16" s="123">
        <v>2000</v>
      </c>
      <c r="F16" s="123"/>
      <c r="G16" s="123"/>
      <c r="H16" s="123"/>
      <c r="I16" s="123"/>
      <c r="J16" s="91" t="s">
        <v>356</v>
      </c>
      <c r="K16" s="91" t="s">
        <v>383</v>
      </c>
      <c r="L16" s="89" t="s">
        <v>367</v>
      </c>
      <c r="M16" s="123">
        <v>209089</v>
      </c>
      <c r="N16" s="123">
        <v>209089</v>
      </c>
      <c r="O16" s="123"/>
      <c r="P16" s="123"/>
      <c r="Q16" s="123"/>
      <c r="R16" s="123"/>
    </row>
    <row r="17" spans="1:18" ht="13.5" customHeight="1">
      <c r="A17" s="91" t="s">
        <v>384</v>
      </c>
      <c r="B17" s="91" t="s">
        <v>356</v>
      </c>
      <c r="C17" s="124" t="s">
        <v>194</v>
      </c>
      <c r="D17" s="123">
        <f>D18+D19</f>
        <v>1842642.74</v>
      </c>
      <c r="E17" s="123">
        <v>1274592</v>
      </c>
      <c r="F17" s="123">
        <f>F18+F19</f>
        <v>53684</v>
      </c>
      <c r="G17" s="123"/>
      <c r="H17" s="123"/>
      <c r="I17" s="123"/>
      <c r="J17" s="91" t="s">
        <v>385</v>
      </c>
      <c r="K17" s="91" t="s">
        <v>356</v>
      </c>
      <c r="L17" s="89" t="s">
        <v>386</v>
      </c>
      <c r="M17" s="123">
        <v>3104026.32</v>
      </c>
      <c r="N17" s="123">
        <v>737526.32</v>
      </c>
      <c r="O17" s="123">
        <v>2366500</v>
      </c>
      <c r="P17" s="123"/>
      <c r="Q17" s="123"/>
      <c r="R17" s="123"/>
    </row>
    <row r="18" spans="1:18" ht="13.5" customHeight="1">
      <c r="A18" s="91" t="s">
        <v>356</v>
      </c>
      <c r="B18" s="91" t="s">
        <v>360</v>
      </c>
      <c r="C18" s="124" t="s">
        <v>387</v>
      </c>
      <c r="D18" s="123">
        <f>1498092+48084</f>
        <v>1546176</v>
      </c>
      <c r="E18" s="123">
        <v>1274592</v>
      </c>
      <c r="F18" s="123">
        <v>53684</v>
      </c>
      <c r="G18" s="123"/>
      <c r="H18" s="123"/>
      <c r="I18" s="123"/>
      <c r="J18" s="91" t="s">
        <v>356</v>
      </c>
      <c r="K18" s="91" t="s">
        <v>360</v>
      </c>
      <c r="L18" s="89" t="s">
        <v>388</v>
      </c>
      <c r="M18" s="123">
        <v>215400</v>
      </c>
      <c r="N18" s="123">
        <v>94600</v>
      </c>
      <c r="O18" s="123">
        <v>120800</v>
      </c>
      <c r="P18" s="123"/>
      <c r="Q18" s="123"/>
      <c r="R18" s="123"/>
    </row>
    <row r="19" spans="1:18" ht="13.5" customHeight="1">
      <c r="A19" s="125"/>
      <c r="B19" s="91" t="s">
        <v>363</v>
      </c>
      <c r="C19" s="124" t="s">
        <v>389</v>
      </c>
      <c r="D19" s="123">
        <v>296466.74</v>
      </c>
      <c r="E19" s="126"/>
      <c r="F19" s="123"/>
      <c r="G19" s="127"/>
      <c r="H19" s="127"/>
      <c r="I19" s="123">
        <v>296466.74</v>
      </c>
      <c r="J19" s="91" t="s">
        <v>356</v>
      </c>
      <c r="K19" s="91" t="s">
        <v>363</v>
      </c>
      <c r="L19" s="89" t="s">
        <v>390</v>
      </c>
      <c r="M19" s="123">
        <v>20000</v>
      </c>
      <c r="N19" s="123">
        <v>20000</v>
      </c>
      <c r="O19" s="123"/>
      <c r="P19" s="123"/>
      <c r="Q19" s="123"/>
      <c r="R19" s="123"/>
    </row>
    <row r="20" spans="1:18" ht="13.5" customHeight="1">
      <c r="A20" s="125"/>
      <c r="B20" s="125"/>
      <c r="C20" s="125"/>
      <c r="D20" s="126"/>
      <c r="E20" s="126"/>
      <c r="F20" s="126"/>
      <c r="G20" s="127"/>
      <c r="H20" s="127"/>
      <c r="I20" s="127"/>
      <c r="J20" s="91" t="s">
        <v>356</v>
      </c>
      <c r="K20" s="91" t="s">
        <v>366</v>
      </c>
      <c r="L20" s="89" t="s">
        <v>391</v>
      </c>
      <c r="M20" s="123">
        <v>20000</v>
      </c>
      <c r="N20" s="123"/>
      <c r="O20" s="123">
        <v>20000</v>
      </c>
      <c r="P20" s="123"/>
      <c r="Q20" s="123"/>
      <c r="R20" s="123"/>
    </row>
    <row r="21" spans="1:18" ht="13.5" customHeight="1">
      <c r="A21" s="125"/>
      <c r="B21" s="125"/>
      <c r="C21" s="125"/>
      <c r="D21" s="126"/>
      <c r="E21" s="126"/>
      <c r="F21" s="126"/>
      <c r="G21" s="127"/>
      <c r="H21" s="127"/>
      <c r="I21" s="127"/>
      <c r="J21" s="91" t="s">
        <v>356</v>
      </c>
      <c r="K21" s="91" t="s">
        <v>392</v>
      </c>
      <c r="L21" s="89" t="s">
        <v>393</v>
      </c>
      <c r="M21" s="123">
        <v>3600</v>
      </c>
      <c r="N21" s="123">
        <v>3600</v>
      </c>
      <c r="O21" s="123"/>
      <c r="P21" s="123"/>
      <c r="Q21" s="123"/>
      <c r="R21" s="123"/>
    </row>
    <row r="22" spans="1:18" ht="13.5" customHeight="1">
      <c r="A22" s="125"/>
      <c r="B22" s="125"/>
      <c r="C22" s="125"/>
      <c r="D22" s="126"/>
      <c r="E22" s="126"/>
      <c r="F22" s="126"/>
      <c r="G22" s="127"/>
      <c r="H22" s="127"/>
      <c r="I22" s="127"/>
      <c r="J22" s="91" t="s">
        <v>356</v>
      </c>
      <c r="K22" s="91" t="s">
        <v>372</v>
      </c>
      <c r="L22" s="89" t="s">
        <v>394</v>
      </c>
      <c r="M22" s="123">
        <v>3600</v>
      </c>
      <c r="N22" s="123">
        <v>3600</v>
      </c>
      <c r="O22" s="123"/>
      <c r="P22" s="123"/>
      <c r="Q22" s="123"/>
      <c r="R22" s="123"/>
    </row>
    <row r="23" spans="1:18" ht="13.5" customHeight="1">
      <c r="A23" s="125"/>
      <c r="B23" s="125"/>
      <c r="C23" s="125"/>
      <c r="D23" s="126"/>
      <c r="E23" s="126"/>
      <c r="F23" s="126"/>
      <c r="G23" s="127"/>
      <c r="H23" s="127"/>
      <c r="I23" s="127"/>
      <c r="J23" s="91" t="s">
        <v>356</v>
      </c>
      <c r="K23" s="91" t="s">
        <v>395</v>
      </c>
      <c r="L23" s="89" t="s">
        <v>396</v>
      </c>
      <c r="M23" s="123">
        <v>6000</v>
      </c>
      <c r="N23" s="123">
        <v>6000</v>
      </c>
      <c r="O23" s="123"/>
      <c r="P23" s="123"/>
      <c r="Q23" s="123"/>
      <c r="R23" s="123"/>
    </row>
    <row r="24" spans="1:18" ht="13.5" customHeight="1">
      <c r="A24" s="125"/>
      <c r="B24" s="125"/>
      <c r="C24" s="125"/>
      <c r="D24" s="126"/>
      <c r="E24" s="126"/>
      <c r="F24" s="126"/>
      <c r="G24" s="127"/>
      <c r="H24" s="127"/>
      <c r="I24" s="127"/>
      <c r="J24" s="91" t="s">
        <v>356</v>
      </c>
      <c r="K24" s="91" t="s">
        <v>378</v>
      </c>
      <c r="L24" s="89" t="s">
        <v>397</v>
      </c>
      <c r="M24" s="123">
        <v>65200</v>
      </c>
      <c r="N24" s="123">
        <v>7200</v>
      </c>
      <c r="O24" s="123">
        <v>58000</v>
      </c>
      <c r="P24" s="123"/>
      <c r="Q24" s="123"/>
      <c r="R24" s="123"/>
    </row>
    <row r="25" spans="1:18" ht="13.5" customHeight="1">
      <c r="A25" s="125"/>
      <c r="B25" s="125"/>
      <c r="C25" s="125"/>
      <c r="D25" s="126"/>
      <c r="E25" s="126"/>
      <c r="F25" s="126"/>
      <c r="G25" s="127"/>
      <c r="H25" s="127"/>
      <c r="I25" s="127"/>
      <c r="J25" s="91" t="s">
        <v>356</v>
      </c>
      <c r="K25" s="91" t="s">
        <v>353</v>
      </c>
      <c r="L25" s="89" t="s">
        <v>398</v>
      </c>
      <c r="M25" s="123">
        <v>9600</v>
      </c>
      <c r="N25" s="123">
        <v>9600</v>
      </c>
      <c r="O25" s="123"/>
      <c r="P25" s="123"/>
      <c r="Q25" s="123"/>
      <c r="R25" s="123"/>
    </row>
    <row r="26" spans="1:18" ht="13.5" customHeight="1">
      <c r="A26" s="125"/>
      <c r="B26" s="125"/>
      <c r="C26" s="125"/>
      <c r="D26" s="126"/>
      <c r="E26" s="126"/>
      <c r="F26" s="126"/>
      <c r="G26" s="127"/>
      <c r="H26" s="127"/>
      <c r="I26" s="127"/>
      <c r="J26" s="91" t="s">
        <v>356</v>
      </c>
      <c r="K26" s="91" t="s">
        <v>383</v>
      </c>
      <c r="L26" s="89" t="s">
        <v>379</v>
      </c>
      <c r="M26" s="123">
        <v>13500</v>
      </c>
      <c r="N26" s="123">
        <v>12000</v>
      </c>
      <c r="O26" s="123">
        <v>1500</v>
      </c>
      <c r="P26" s="123"/>
      <c r="Q26" s="123"/>
      <c r="R26" s="123"/>
    </row>
    <row r="27" spans="1:18" ht="13.5" customHeight="1">
      <c r="A27" s="125"/>
      <c r="B27" s="125"/>
      <c r="C27" s="125"/>
      <c r="D27" s="126"/>
      <c r="E27" s="126"/>
      <c r="F27" s="126"/>
      <c r="G27" s="127"/>
      <c r="H27" s="127"/>
      <c r="I27" s="127"/>
      <c r="J27" s="91" t="s">
        <v>356</v>
      </c>
      <c r="K27" s="91" t="s">
        <v>399</v>
      </c>
      <c r="L27" s="89" t="s">
        <v>369</v>
      </c>
      <c r="M27" s="123">
        <v>220000</v>
      </c>
      <c r="N27" s="123">
        <v>3600</v>
      </c>
      <c r="O27" s="123">
        <v>216400</v>
      </c>
      <c r="P27" s="123"/>
      <c r="Q27" s="123"/>
      <c r="R27" s="123"/>
    </row>
    <row r="28" spans="1:18" ht="13.5" customHeight="1">
      <c r="A28" s="125"/>
      <c r="B28" s="125"/>
      <c r="C28" s="125"/>
      <c r="D28" s="126"/>
      <c r="E28" s="126"/>
      <c r="F28" s="126"/>
      <c r="G28" s="127"/>
      <c r="H28" s="127"/>
      <c r="I28" s="127"/>
      <c r="J28" s="91" t="s">
        <v>356</v>
      </c>
      <c r="K28" s="91" t="s">
        <v>400</v>
      </c>
      <c r="L28" s="89" t="s">
        <v>373</v>
      </c>
      <c r="M28" s="123">
        <v>5000</v>
      </c>
      <c r="N28" s="123">
        <v>5000</v>
      </c>
      <c r="O28" s="123"/>
      <c r="P28" s="123"/>
      <c r="Q28" s="123"/>
      <c r="R28" s="123"/>
    </row>
    <row r="29" spans="1:18" ht="13.5" customHeight="1">
      <c r="A29" s="125"/>
      <c r="B29" s="125"/>
      <c r="C29" s="125"/>
      <c r="D29" s="126"/>
      <c r="E29" s="126"/>
      <c r="F29" s="126"/>
      <c r="G29" s="127"/>
      <c r="H29" s="127"/>
      <c r="I29" s="127"/>
      <c r="J29" s="91" t="s">
        <v>356</v>
      </c>
      <c r="K29" s="91" t="s">
        <v>401</v>
      </c>
      <c r="L29" s="89" t="s">
        <v>402</v>
      </c>
      <c r="M29" s="123">
        <v>378580</v>
      </c>
      <c r="N29" s="123">
        <v>353280</v>
      </c>
      <c r="O29" s="123">
        <v>25300</v>
      </c>
      <c r="P29" s="123"/>
      <c r="Q29" s="123"/>
      <c r="R29" s="123"/>
    </row>
    <row r="30" spans="1:18" ht="13.5" customHeight="1">
      <c r="A30" s="125"/>
      <c r="B30" s="125"/>
      <c r="C30" s="125"/>
      <c r="D30" s="126"/>
      <c r="E30" s="126"/>
      <c r="F30" s="126"/>
      <c r="G30" s="127"/>
      <c r="H30" s="127"/>
      <c r="I30" s="127"/>
      <c r="J30" s="91" t="s">
        <v>356</v>
      </c>
      <c r="K30" s="91" t="s">
        <v>403</v>
      </c>
      <c r="L30" s="89" t="s">
        <v>404</v>
      </c>
      <c r="M30" s="123">
        <v>1924500</v>
      </c>
      <c r="N30" s="123"/>
      <c r="O30" s="123">
        <v>1924500</v>
      </c>
      <c r="P30" s="123"/>
      <c r="Q30" s="123"/>
      <c r="R30" s="123"/>
    </row>
    <row r="31" spans="1:18" ht="13.5" customHeight="1">
      <c r="A31" s="125"/>
      <c r="B31" s="125"/>
      <c r="C31" s="125"/>
      <c r="D31" s="126"/>
      <c r="E31" s="126"/>
      <c r="F31" s="126"/>
      <c r="G31" s="127"/>
      <c r="H31" s="127"/>
      <c r="I31" s="127"/>
      <c r="J31" s="91" t="s">
        <v>356</v>
      </c>
      <c r="K31" s="91" t="s">
        <v>405</v>
      </c>
      <c r="L31" s="89" t="s">
        <v>406</v>
      </c>
      <c r="M31" s="123">
        <v>26266.32</v>
      </c>
      <c r="N31" s="123">
        <v>26266.32</v>
      </c>
      <c r="O31" s="123"/>
      <c r="P31" s="123"/>
      <c r="Q31" s="123"/>
      <c r="R31" s="123"/>
    </row>
    <row r="32" spans="1:18" ht="13.5" customHeight="1">
      <c r="A32" s="125"/>
      <c r="B32" s="125"/>
      <c r="C32" s="125"/>
      <c r="D32" s="126"/>
      <c r="E32" s="126"/>
      <c r="F32" s="126"/>
      <c r="G32" s="127"/>
      <c r="H32" s="127"/>
      <c r="I32" s="127"/>
      <c r="J32" s="91" t="s">
        <v>356</v>
      </c>
      <c r="K32" s="91" t="s">
        <v>407</v>
      </c>
      <c r="L32" s="89" t="s">
        <v>408</v>
      </c>
      <c r="M32" s="123">
        <v>36000</v>
      </c>
      <c r="N32" s="123">
        <v>36000</v>
      </c>
      <c r="O32" s="123"/>
      <c r="P32" s="123"/>
      <c r="Q32" s="123"/>
      <c r="R32" s="123"/>
    </row>
    <row r="33" spans="1:18" ht="13.5" customHeight="1">
      <c r="A33" s="125"/>
      <c r="B33" s="125"/>
      <c r="C33" s="125"/>
      <c r="D33" s="126"/>
      <c r="E33" s="126"/>
      <c r="F33" s="126"/>
      <c r="G33" s="127"/>
      <c r="H33" s="127"/>
      <c r="I33" s="127"/>
      <c r="J33" s="91" t="s">
        <v>356</v>
      </c>
      <c r="K33" s="91" t="s">
        <v>409</v>
      </c>
      <c r="L33" s="89" t="s">
        <v>376</v>
      </c>
      <c r="M33" s="123">
        <v>25420</v>
      </c>
      <c r="N33" s="123">
        <v>25420</v>
      </c>
      <c r="O33" s="123"/>
      <c r="P33" s="123"/>
      <c r="Q33" s="123"/>
      <c r="R33" s="123"/>
    </row>
    <row r="34" spans="1:18" ht="13.5" customHeight="1">
      <c r="A34" s="125"/>
      <c r="B34" s="125"/>
      <c r="C34" s="125"/>
      <c r="D34" s="126"/>
      <c r="E34" s="126"/>
      <c r="F34" s="126"/>
      <c r="G34" s="127"/>
      <c r="H34" s="127"/>
      <c r="I34" s="127"/>
      <c r="J34" s="91" t="s">
        <v>356</v>
      </c>
      <c r="K34" s="91" t="s">
        <v>410</v>
      </c>
      <c r="L34" s="89" t="s">
        <v>411</v>
      </c>
      <c r="M34" s="123">
        <v>129360</v>
      </c>
      <c r="N34" s="123">
        <v>129360</v>
      </c>
      <c r="O34" s="123"/>
      <c r="P34" s="123"/>
      <c r="Q34" s="123"/>
      <c r="R34" s="123"/>
    </row>
    <row r="35" spans="1:18" ht="13.5" customHeight="1">
      <c r="A35" s="125"/>
      <c r="B35" s="125"/>
      <c r="C35" s="125"/>
      <c r="D35" s="126"/>
      <c r="E35" s="126"/>
      <c r="F35" s="126"/>
      <c r="G35" s="127"/>
      <c r="H35" s="127"/>
      <c r="I35" s="127"/>
      <c r="J35" s="91" t="s">
        <v>356</v>
      </c>
      <c r="K35" s="91" t="s">
        <v>381</v>
      </c>
      <c r="L35" s="89" t="s">
        <v>382</v>
      </c>
      <c r="M35" s="123">
        <v>2000</v>
      </c>
      <c r="N35" s="123">
        <v>2000</v>
      </c>
      <c r="O35" s="123"/>
      <c r="P35" s="123"/>
      <c r="Q35" s="123"/>
      <c r="R35" s="123"/>
    </row>
    <row r="36" spans="1:18" ht="13.5" customHeight="1">
      <c r="A36" s="125"/>
      <c r="B36" s="125"/>
      <c r="C36" s="125"/>
      <c r="D36" s="126"/>
      <c r="E36" s="126"/>
      <c r="F36" s="126"/>
      <c r="G36" s="127"/>
      <c r="H36" s="127"/>
      <c r="I36" s="127"/>
      <c r="J36" s="91" t="s">
        <v>412</v>
      </c>
      <c r="K36" s="91" t="s">
        <v>356</v>
      </c>
      <c r="L36" s="89" t="s">
        <v>194</v>
      </c>
      <c r="M36" s="123">
        <f>M37</f>
        <v>1842642.74</v>
      </c>
      <c r="N36" s="123">
        <v>1274592</v>
      </c>
      <c r="O36" s="123"/>
      <c r="P36" s="123"/>
      <c r="Q36" s="123"/>
      <c r="R36" s="123"/>
    </row>
    <row r="37" spans="1:18" ht="13.5" customHeight="1">
      <c r="A37" s="125"/>
      <c r="B37" s="125"/>
      <c r="C37" s="125"/>
      <c r="D37" s="126"/>
      <c r="E37" s="126"/>
      <c r="F37" s="126"/>
      <c r="G37" s="127"/>
      <c r="H37" s="127"/>
      <c r="I37" s="127"/>
      <c r="J37" s="91" t="s">
        <v>356</v>
      </c>
      <c r="K37" s="91" t="s">
        <v>392</v>
      </c>
      <c r="L37" s="89" t="s">
        <v>413</v>
      </c>
      <c r="M37" s="123">
        <f>1498092+344550.74</f>
        <v>1842642.74</v>
      </c>
      <c r="N37" s="123">
        <v>1274592</v>
      </c>
      <c r="O37" s="123"/>
      <c r="P37" s="123"/>
      <c r="Q37" s="123"/>
      <c r="R37" s="123"/>
    </row>
    <row r="38" spans="1:18" ht="13.5" customHeight="1">
      <c r="A38" s="125"/>
      <c r="B38" s="125"/>
      <c r="C38" s="125"/>
      <c r="D38" s="126"/>
      <c r="E38" s="126"/>
      <c r="F38" s="126"/>
      <c r="G38" s="127"/>
      <c r="H38" s="127"/>
      <c r="I38" s="127"/>
      <c r="J38" s="91" t="s">
        <v>414</v>
      </c>
      <c r="K38" s="91" t="s">
        <v>356</v>
      </c>
      <c r="L38" s="89" t="s">
        <v>415</v>
      </c>
      <c r="M38" s="123">
        <v>10000</v>
      </c>
      <c r="N38" s="123"/>
      <c r="O38" s="123">
        <v>10000</v>
      </c>
      <c r="P38" s="123"/>
      <c r="Q38" s="123"/>
      <c r="R38" s="123"/>
    </row>
    <row r="39" spans="1:18" ht="13.5" customHeight="1">
      <c r="A39" s="125"/>
      <c r="B39" s="125"/>
      <c r="C39" s="125"/>
      <c r="D39" s="126"/>
      <c r="E39" s="126"/>
      <c r="F39" s="126"/>
      <c r="G39" s="127"/>
      <c r="H39" s="127"/>
      <c r="I39" s="127"/>
      <c r="J39" s="91" t="s">
        <v>356</v>
      </c>
      <c r="K39" s="91" t="s">
        <v>366</v>
      </c>
      <c r="L39" s="89" t="s">
        <v>416</v>
      </c>
      <c r="M39" s="123">
        <v>10000</v>
      </c>
      <c r="N39" s="123"/>
      <c r="O39" s="123">
        <v>10000</v>
      </c>
      <c r="P39" s="123"/>
      <c r="Q39" s="123"/>
      <c r="R39" s="123"/>
    </row>
  </sheetData>
  <mergeCells count="14">
    <mergeCell ref="P5:R5"/>
    <mergeCell ref="A7:C7"/>
    <mergeCell ref="J7:L7"/>
    <mergeCell ref="A5:C5"/>
    <mergeCell ref="D5:F5"/>
    <mergeCell ref="G5:I5"/>
    <mergeCell ref="J5:L5"/>
    <mergeCell ref="M5:O5"/>
    <mergeCell ref="N1:O1"/>
    <mergeCell ref="A2:O2"/>
    <mergeCell ref="A3:C3"/>
    <mergeCell ref="P3:R3"/>
    <mergeCell ref="A4:I4"/>
    <mergeCell ref="J4:R4"/>
  </mergeCells>
  <phoneticPr fontId="2" type="noConversion"/>
  <printOptions horizontalCentered="1"/>
  <pageMargins left="1" right="1" top="0.75" bottom="0.75" header="0" footer="0"/>
  <pageSetup paperSize="9"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J131"/>
  <sheetViews>
    <sheetView workbookViewId="0">
      <selection activeCell="A20" sqref="A20:A25"/>
    </sheetView>
  </sheetViews>
  <sheetFormatPr defaultColWidth="10.6640625" defaultRowHeight="12" customHeight="1"/>
  <cols>
    <col min="1" max="1" width="40" style="86" customWidth="1"/>
    <col min="2" max="2" width="33.83203125" style="86" customWidth="1"/>
    <col min="3" max="5" width="27.5" style="86" customWidth="1"/>
    <col min="6" max="6" width="13.1640625" style="2" customWidth="1"/>
    <col min="7" max="7" width="29.33203125" style="86" customWidth="1"/>
    <col min="8" max="8" width="18.1640625" style="2" customWidth="1"/>
    <col min="9" max="9" width="15.6640625" style="2" customWidth="1"/>
    <col min="10" max="10" width="117" style="86" customWidth="1"/>
    <col min="11" max="11" width="10.6640625" style="2" customWidth="1"/>
    <col min="12" max="16384" width="10.6640625" style="2"/>
  </cols>
  <sheetData>
    <row r="1" spans="1:10" ht="18" customHeight="1">
      <c r="J1" s="95"/>
    </row>
    <row r="2" spans="1:10" ht="41.25" customHeight="1">
      <c r="A2" s="263" t="s">
        <v>417</v>
      </c>
      <c r="B2" s="252"/>
      <c r="C2" s="252"/>
      <c r="D2" s="252"/>
      <c r="E2" s="252"/>
      <c r="F2" s="253"/>
      <c r="G2" s="252"/>
      <c r="H2" s="253"/>
      <c r="I2" s="253"/>
      <c r="J2" s="252"/>
    </row>
    <row r="3" spans="1:10" ht="17.25" customHeight="1">
      <c r="A3" s="202" t="s">
        <v>1</v>
      </c>
      <c r="B3" s="264"/>
      <c r="C3" s="264"/>
      <c r="D3" s="264"/>
      <c r="E3" s="264"/>
      <c r="F3" s="184"/>
      <c r="G3" s="264"/>
      <c r="H3" s="184"/>
    </row>
    <row r="4" spans="1:10" ht="44.25" customHeight="1">
      <c r="A4" s="21" t="s">
        <v>173</v>
      </c>
      <c r="B4" s="21" t="s">
        <v>418</v>
      </c>
      <c r="C4" s="21" t="s">
        <v>419</v>
      </c>
      <c r="D4" s="21" t="s">
        <v>420</v>
      </c>
      <c r="E4" s="21" t="s">
        <v>421</v>
      </c>
      <c r="F4" s="88" t="s">
        <v>422</v>
      </c>
      <c r="G4" s="21" t="s">
        <v>423</v>
      </c>
      <c r="H4" s="88" t="s">
        <v>424</v>
      </c>
      <c r="I4" s="88" t="s">
        <v>425</v>
      </c>
      <c r="J4" s="21" t="s">
        <v>426</v>
      </c>
    </row>
    <row r="5" spans="1:10" ht="18.75" customHeight="1">
      <c r="A5" s="118">
        <v>1</v>
      </c>
      <c r="B5" s="118">
        <v>2</v>
      </c>
      <c r="C5" s="118">
        <v>3</v>
      </c>
      <c r="D5" s="118">
        <v>4</v>
      </c>
      <c r="E5" s="118">
        <v>5</v>
      </c>
      <c r="F5" s="105">
        <v>6</v>
      </c>
      <c r="G5" s="118">
        <v>7</v>
      </c>
      <c r="H5" s="105">
        <v>8</v>
      </c>
      <c r="I5" s="105">
        <v>9</v>
      </c>
      <c r="J5" s="118">
        <v>10</v>
      </c>
    </row>
    <row r="6" spans="1:10" ht="42" customHeight="1">
      <c r="A6" s="89" t="s">
        <v>170</v>
      </c>
      <c r="B6" s="90"/>
      <c r="C6" s="90"/>
      <c r="D6" s="90"/>
      <c r="E6" s="91"/>
      <c r="F6" s="92"/>
      <c r="G6" s="91"/>
      <c r="H6" s="92"/>
      <c r="I6" s="92"/>
      <c r="J6" s="91"/>
    </row>
    <row r="7" spans="1:10" ht="42.75" customHeight="1">
      <c r="A7" s="265" t="s">
        <v>427</v>
      </c>
      <c r="B7" s="265" t="s">
        <v>428</v>
      </c>
      <c r="C7" s="119" t="s">
        <v>429</v>
      </c>
      <c r="D7" s="119" t="s">
        <v>430</v>
      </c>
      <c r="E7" s="89" t="s">
        <v>431</v>
      </c>
      <c r="F7" s="119" t="s">
        <v>432</v>
      </c>
      <c r="G7" s="89" t="s">
        <v>354</v>
      </c>
      <c r="H7" s="119" t="s">
        <v>433</v>
      </c>
      <c r="I7" s="119" t="s">
        <v>434</v>
      </c>
      <c r="J7" s="89" t="s">
        <v>435</v>
      </c>
    </row>
    <row r="8" spans="1:10" ht="42.75" customHeight="1">
      <c r="A8" s="266"/>
      <c r="B8" s="266"/>
      <c r="C8" s="119" t="s">
        <v>429</v>
      </c>
      <c r="D8" s="119" t="s">
        <v>430</v>
      </c>
      <c r="E8" s="89" t="s">
        <v>436</v>
      </c>
      <c r="F8" s="119" t="s">
        <v>437</v>
      </c>
      <c r="G8" s="89" t="s">
        <v>38</v>
      </c>
      <c r="H8" s="119" t="s">
        <v>438</v>
      </c>
      <c r="I8" s="119" t="s">
        <v>434</v>
      </c>
      <c r="J8" s="89" t="s">
        <v>439</v>
      </c>
    </row>
    <row r="9" spans="1:10" ht="42.75" customHeight="1">
      <c r="A9" s="266"/>
      <c r="B9" s="266"/>
      <c r="C9" s="119" t="s">
        <v>429</v>
      </c>
      <c r="D9" s="119" t="s">
        <v>430</v>
      </c>
      <c r="E9" s="89" t="s">
        <v>440</v>
      </c>
      <c r="F9" s="119" t="s">
        <v>432</v>
      </c>
      <c r="G9" s="89" t="s">
        <v>38</v>
      </c>
      <c r="H9" s="119" t="s">
        <v>441</v>
      </c>
      <c r="I9" s="119" t="s">
        <v>434</v>
      </c>
      <c r="J9" s="89" t="s">
        <v>442</v>
      </c>
    </row>
    <row r="10" spans="1:10" ht="42.75" customHeight="1">
      <c r="A10" s="266"/>
      <c r="B10" s="266"/>
      <c r="C10" s="119" t="s">
        <v>443</v>
      </c>
      <c r="D10" s="119" t="s">
        <v>444</v>
      </c>
      <c r="E10" s="89" t="s">
        <v>445</v>
      </c>
      <c r="F10" s="119" t="s">
        <v>432</v>
      </c>
      <c r="G10" s="89" t="s">
        <v>446</v>
      </c>
      <c r="H10" s="119" t="s">
        <v>356</v>
      </c>
      <c r="I10" s="119" t="s">
        <v>447</v>
      </c>
      <c r="J10" s="89" t="s">
        <v>448</v>
      </c>
    </row>
    <row r="11" spans="1:10" ht="42.75" customHeight="1">
      <c r="A11" s="266"/>
      <c r="B11" s="266"/>
      <c r="C11" s="119" t="s">
        <v>443</v>
      </c>
      <c r="D11" s="119" t="s">
        <v>444</v>
      </c>
      <c r="E11" s="89" t="s">
        <v>449</v>
      </c>
      <c r="F11" s="119" t="s">
        <v>432</v>
      </c>
      <c r="G11" s="89" t="s">
        <v>450</v>
      </c>
      <c r="H11" s="119" t="s">
        <v>356</v>
      </c>
      <c r="I11" s="119" t="s">
        <v>447</v>
      </c>
      <c r="J11" s="89" t="s">
        <v>451</v>
      </c>
    </row>
    <row r="12" spans="1:10" ht="42.75" customHeight="1">
      <c r="A12" s="266"/>
      <c r="B12" s="266"/>
      <c r="C12" s="119" t="s">
        <v>452</v>
      </c>
      <c r="D12" s="119" t="s">
        <v>453</v>
      </c>
      <c r="E12" s="89" t="s">
        <v>454</v>
      </c>
      <c r="F12" s="119" t="s">
        <v>437</v>
      </c>
      <c r="G12" s="89" t="s">
        <v>455</v>
      </c>
      <c r="H12" s="119" t="s">
        <v>456</v>
      </c>
      <c r="I12" s="119" t="s">
        <v>434</v>
      </c>
      <c r="J12" s="89" t="s">
        <v>457</v>
      </c>
    </row>
    <row r="13" spans="1:10" ht="42.75" customHeight="1">
      <c r="A13" s="267"/>
      <c r="B13" s="267"/>
      <c r="C13" s="119" t="s">
        <v>452</v>
      </c>
      <c r="D13" s="119" t="s">
        <v>453</v>
      </c>
      <c r="E13" s="89" t="s">
        <v>458</v>
      </c>
      <c r="F13" s="119" t="s">
        <v>437</v>
      </c>
      <c r="G13" s="89" t="s">
        <v>455</v>
      </c>
      <c r="H13" s="119" t="s">
        <v>456</v>
      </c>
      <c r="I13" s="119" t="s">
        <v>434</v>
      </c>
      <c r="J13" s="89" t="s">
        <v>459</v>
      </c>
    </row>
    <row r="14" spans="1:10" ht="42.75" customHeight="1">
      <c r="A14" s="265" t="s">
        <v>460</v>
      </c>
      <c r="B14" s="265" t="s">
        <v>428</v>
      </c>
      <c r="C14" s="119" t="s">
        <v>429</v>
      </c>
      <c r="D14" s="119" t="s">
        <v>430</v>
      </c>
      <c r="E14" s="89" t="s">
        <v>461</v>
      </c>
      <c r="F14" s="119" t="s">
        <v>432</v>
      </c>
      <c r="G14" s="89" t="s">
        <v>354</v>
      </c>
      <c r="H14" s="119" t="s">
        <v>433</v>
      </c>
      <c r="I14" s="119" t="s">
        <v>434</v>
      </c>
      <c r="J14" s="89" t="s">
        <v>462</v>
      </c>
    </row>
    <row r="15" spans="1:10" ht="42.75" customHeight="1">
      <c r="A15" s="266"/>
      <c r="B15" s="266"/>
      <c r="C15" s="119" t="s">
        <v>429</v>
      </c>
      <c r="D15" s="119" t="s">
        <v>430</v>
      </c>
      <c r="E15" s="89" t="s">
        <v>463</v>
      </c>
      <c r="F15" s="119" t="s">
        <v>432</v>
      </c>
      <c r="G15" s="89" t="s">
        <v>38</v>
      </c>
      <c r="H15" s="119" t="s">
        <v>433</v>
      </c>
      <c r="I15" s="119" t="s">
        <v>434</v>
      </c>
      <c r="J15" s="89" t="s">
        <v>464</v>
      </c>
    </row>
    <row r="16" spans="1:10" ht="42.75" customHeight="1">
      <c r="A16" s="266"/>
      <c r="B16" s="266"/>
      <c r="C16" s="119" t="s">
        <v>429</v>
      </c>
      <c r="D16" s="119" t="s">
        <v>430</v>
      </c>
      <c r="E16" s="89" t="s">
        <v>465</v>
      </c>
      <c r="F16" s="119" t="s">
        <v>432</v>
      </c>
      <c r="G16" s="89" t="s">
        <v>38</v>
      </c>
      <c r="H16" s="119" t="s">
        <v>433</v>
      </c>
      <c r="I16" s="119" t="s">
        <v>434</v>
      </c>
      <c r="J16" s="89" t="s">
        <v>466</v>
      </c>
    </row>
    <row r="17" spans="1:10" ht="42.75" customHeight="1">
      <c r="A17" s="266"/>
      <c r="B17" s="266"/>
      <c r="C17" s="119" t="s">
        <v>443</v>
      </c>
      <c r="D17" s="119" t="s">
        <v>444</v>
      </c>
      <c r="E17" s="89" t="s">
        <v>445</v>
      </c>
      <c r="F17" s="119" t="s">
        <v>432</v>
      </c>
      <c r="G17" s="89" t="s">
        <v>446</v>
      </c>
      <c r="H17" s="119" t="s">
        <v>356</v>
      </c>
      <c r="I17" s="119" t="s">
        <v>447</v>
      </c>
      <c r="J17" s="89" t="s">
        <v>467</v>
      </c>
    </row>
    <row r="18" spans="1:10" ht="42.75" customHeight="1">
      <c r="A18" s="266"/>
      <c r="B18" s="266"/>
      <c r="C18" s="119" t="s">
        <v>452</v>
      </c>
      <c r="D18" s="119" t="s">
        <v>453</v>
      </c>
      <c r="E18" s="89" t="s">
        <v>458</v>
      </c>
      <c r="F18" s="119" t="s">
        <v>437</v>
      </c>
      <c r="G18" s="89" t="s">
        <v>455</v>
      </c>
      <c r="H18" s="119" t="s">
        <v>456</v>
      </c>
      <c r="I18" s="119" t="s">
        <v>434</v>
      </c>
      <c r="J18" s="89" t="s">
        <v>468</v>
      </c>
    </row>
    <row r="19" spans="1:10" ht="42.75" customHeight="1">
      <c r="A19" s="267"/>
      <c r="B19" s="267"/>
      <c r="C19" s="119" t="s">
        <v>452</v>
      </c>
      <c r="D19" s="119" t="s">
        <v>453</v>
      </c>
      <c r="E19" s="89" t="s">
        <v>454</v>
      </c>
      <c r="F19" s="119" t="s">
        <v>437</v>
      </c>
      <c r="G19" s="89" t="s">
        <v>455</v>
      </c>
      <c r="H19" s="119" t="s">
        <v>456</v>
      </c>
      <c r="I19" s="119" t="s">
        <v>434</v>
      </c>
      <c r="J19" s="89" t="s">
        <v>457</v>
      </c>
    </row>
    <row r="20" spans="1:10" ht="42.75" customHeight="1">
      <c r="A20" s="265" t="s">
        <v>469</v>
      </c>
      <c r="B20" s="265" t="s">
        <v>470</v>
      </c>
      <c r="C20" s="119" t="s">
        <v>429</v>
      </c>
      <c r="D20" s="119" t="s">
        <v>430</v>
      </c>
      <c r="E20" s="89" t="s">
        <v>471</v>
      </c>
      <c r="F20" s="119" t="s">
        <v>437</v>
      </c>
      <c r="G20" s="89" t="s">
        <v>472</v>
      </c>
      <c r="H20" s="119" t="s">
        <v>473</v>
      </c>
      <c r="I20" s="119" t="s">
        <v>434</v>
      </c>
      <c r="J20" s="89" t="s">
        <v>474</v>
      </c>
    </row>
    <row r="21" spans="1:10" ht="42.75" customHeight="1">
      <c r="A21" s="266"/>
      <c r="B21" s="266"/>
      <c r="C21" s="119" t="s">
        <v>429</v>
      </c>
      <c r="D21" s="119" t="s">
        <v>475</v>
      </c>
      <c r="E21" s="89" t="s">
        <v>476</v>
      </c>
      <c r="F21" s="119" t="s">
        <v>432</v>
      </c>
      <c r="G21" s="89" t="s">
        <v>477</v>
      </c>
      <c r="H21" s="119" t="s">
        <v>456</v>
      </c>
      <c r="I21" s="119" t="s">
        <v>434</v>
      </c>
      <c r="J21" s="89" t="s">
        <v>474</v>
      </c>
    </row>
    <row r="22" spans="1:10" ht="42.75" customHeight="1">
      <c r="A22" s="266"/>
      <c r="B22" s="266"/>
      <c r="C22" s="119" t="s">
        <v>429</v>
      </c>
      <c r="D22" s="119" t="s">
        <v>478</v>
      </c>
      <c r="E22" s="89" t="s">
        <v>479</v>
      </c>
      <c r="F22" s="119" t="s">
        <v>432</v>
      </c>
      <c r="G22" s="89" t="s">
        <v>477</v>
      </c>
      <c r="H22" s="119" t="s">
        <v>456</v>
      </c>
      <c r="I22" s="119" t="s">
        <v>434</v>
      </c>
      <c r="J22" s="89" t="s">
        <v>474</v>
      </c>
    </row>
    <row r="23" spans="1:10" ht="42.75" customHeight="1">
      <c r="A23" s="266"/>
      <c r="B23" s="266"/>
      <c r="C23" s="119" t="s">
        <v>429</v>
      </c>
      <c r="D23" s="119" t="s">
        <v>480</v>
      </c>
      <c r="E23" s="89" t="s">
        <v>481</v>
      </c>
      <c r="F23" s="119" t="s">
        <v>437</v>
      </c>
      <c r="G23" s="89" t="s">
        <v>472</v>
      </c>
      <c r="H23" s="119" t="s">
        <v>473</v>
      </c>
      <c r="I23" s="119" t="s">
        <v>434</v>
      </c>
      <c r="J23" s="89" t="s">
        <v>474</v>
      </c>
    </row>
    <row r="24" spans="1:10" ht="42.75" customHeight="1">
      <c r="A24" s="266"/>
      <c r="B24" s="266"/>
      <c r="C24" s="119" t="s">
        <v>443</v>
      </c>
      <c r="D24" s="119" t="s">
        <v>444</v>
      </c>
      <c r="E24" s="89" t="s">
        <v>482</v>
      </c>
      <c r="F24" s="119" t="s">
        <v>437</v>
      </c>
      <c r="G24" s="89" t="s">
        <v>483</v>
      </c>
      <c r="H24" s="119" t="s">
        <v>456</v>
      </c>
      <c r="I24" s="119" t="s">
        <v>434</v>
      </c>
      <c r="J24" s="89" t="s">
        <v>474</v>
      </c>
    </row>
    <row r="25" spans="1:10" ht="42.75" customHeight="1">
      <c r="A25" s="267"/>
      <c r="B25" s="267"/>
      <c r="C25" s="119" t="s">
        <v>452</v>
      </c>
      <c r="D25" s="119" t="s">
        <v>453</v>
      </c>
      <c r="E25" s="89" t="s">
        <v>484</v>
      </c>
      <c r="F25" s="119" t="s">
        <v>437</v>
      </c>
      <c r="G25" s="89" t="s">
        <v>485</v>
      </c>
      <c r="H25" s="119" t="s">
        <v>456</v>
      </c>
      <c r="I25" s="119" t="s">
        <v>434</v>
      </c>
      <c r="J25" s="89" t="s">
        <v>474</v>
      </c>
    </row>
    <row r="26" spans="1:10" ht="42.75" customHeight="1">
      <c r="A26" s="265" t="s">
        <v>486</v>
      </c>
      <c r="B26" s="265" t="s">
        <v>428</v>
      </c>
      <c r="C26" s="119" t="s">
        <v>429</v>
      </c>
      <c r="D26" s="119" t="s">
        <v>430</v>
      </c>
      <c r="E26" s="89" t="s">
        <v>431</v>
      </c>
      <c r="F26" s="119" t="s">
        <v>432</v>
      </c>
      <c r="G26" s="89" t="s">
        <v>354</v>
      </c>
      <c r="H26" s="119" t="s">
        <v>433</v>
      </c>
      <c r="I26" s="119" t="s">
        <v>434</v>
      </c>
      <c r="J26" s="89" t="s">
        <v>435</v>
      </c>
    </row>
    <row r="27" spans="1:10" ht="42.75" customHeight="1">
      <c r="A27" s="266"/>
      <c r="B27" s="266"/>
      <c r="C27" s="119" t="s">
        <v>429</v>
      </c>
      <c r="D27" s="119" t="s">
        <v>430</v>
      </c>
      <c r="E27" s="89" t="s">
        <v>436</v>
      </c>
      <c r="F27" s="119" t="s">
        <v>437</v>
      </c>
      <c r="G27" s="89" t="s">
        <v>38</v>
      </c>
      <c r="H27" s="119" t="s">
        <v>438</v>
      </c>
      <c r="I27" s="119" t="s">
        <v>434</v>
      </c>
      <c r="J27" s="89" t="s">
        <v>439</v>
      </c>
    </row>
    <row r="28" spans="1:10" ht="42.75" customHeight="1">
      <c r="A28" s="266"/>
      <c r="B28" s="266"/>
      <c r="C28" s="119" t="s">
        <v>429</v>
      </c>
      <c r="D28" s="119" t="s">
        <v>430</v>
      </c>
      <c r="E28" s="89" t="s">
        <v>440</v>
      </c>
      <c r="F28" s="119" t="s">
        <v>432</v>
      </c>
      <c r="G28" s="89" t="s">
        <v>38</v>
      </c>
      <c r="H28" s="119" t="s">
        <v>441</v>
      </c>
      <c r="I28" s="119" t="s">
        <v>434</v>
      </c>
      <c r="J28" s="89" t="s">
        <v>442</v>
      </c>
    </row>
    <row r="29" spans="1:10" ht="42.75" customHeight="1">
      <c r="A29" s="266"/>
      <c r="B29" s="266"/>
      <c r="C29" s="119" t="s">
        <v>443</v>
      </c>
      <c r="D29" s="119" t="s">
        <v>444</v>
      </c>
      <c r="E29" s="89" t="s">
        <v>445</v>
      </c>
      <c r="F29" s="119" t="s">
        <v>432</v>
      </c>
      <c r="G29" s="89" t="s">
        <v>446</v>
      </c>
      <c r="H29" s="119" t="s">
        <v>356</v>
      </c>
      <c r="I29" s="119" t="s">
        <v>447</v>
      </c>
      <c r="J29" s="89" t="s">
        <v>448</v>
      </c>
    </row>
    <row r="30" spans="1:10" ht="42.75" customHeight="1">
      <c r="A30" s="266"/>
      <c r="B30" s="266"/>
      <c r="C30" s="119" t="s">
        <v>443</v>
      </c>
      <c r="D30" s="119" t="s">
        <v>444</v>
      </c>
      <c r="E30" s="89" t="s">
        <v>449</v>
      </c>
      <c r="F30" s="119" t="s">
        <v>432</v>
      </c>
      <c r="G30" s="89" t="s">
        <v>450</v>
      </c>
      <c r="H30" s="119" t="s">
        <v>356</v>
      </c>
      <c r="I30" s="119" t="s">
        <v>447</v>
      </c>
      <c r="J30" s="89" t="s">
        <v>451</v>
      </c>
    </row>
    <row r="31" spans="1:10" ht="42.75" customHeight="1">
      <c r="A31" s="266"/>
      <c r="B31" s="266"/>
      <c r="C31" s="119" t="s">
        <v>452</v>
      </c>
      <c r="D31" s="119" t="s">
        <v>453</v>
      </c>
      <c r="E31" s="89" t="s">
        <v>454</v>
      </c>
      <c r="F31" s="119" t="s">
        <v>437</v>
      </c>
      <c r="G31" s="89" t="s">
        <v>455</v>
      </c>
      <c r="H31" s="119" t="s">
        <v>456</v>
      </c>
      <c r="I31" s="119" t="s">
        <v>434</v>
      </c>
      <c r="J31" s="89" t="s">
        <v>457</v>
      </c>
    </row>
    <row r="32" spans="1:10" ht="42.75" customHeight="1">
      <c r="A32" s="267"/>
      <c r="B32" s="267"/>
      <c r="C32" s="119" t="s">
        <v>452</v>
      </c>
      <c r="D32" s="119" t="s">
        <v>453</v>
      </c>
      <c r="E32" s="89" t="s">
        <v>458</v>
      </c>
      <c r="F32" s="119" t="s">
        <v>437</v>
      </c>
      <c r="G32" s="89" t="s">
        <v>455</v>
      </c>
      <c r="H32" s="119" t="s">
        <v>456</v>
      </c>
      <c r="I32" s="119" t="s">
        <v>434</v>
      </c>
      <c r="J32" s="89" t="s">
        <v>459</v>
      </c>
    </row>
    <row r="33" spans="1:10" ht="42.75" customHeight="1">
      <c r="A33" s="265" t="s">
        <v>487</v>
      </c>
      <c r="B33" s="265" t="s">
        <v>488</v>
      </c>
      <c r="C33" s="119" t="s">
        <v>429</v>
      </c>
      <c r="D33" s="119" t="s">
        <v>430</v>
      </c>
      <c r="E33" s="89" t="s">
        <v>489</v>
      </c>
      <c r="F33" s="119" t="s">
        <v>437</v>
      </c>
      <c r="G33" s="89" t="s">
        <v>490</v>
      </c>
      <c r="H33" s="119" t="s">
        <v>433</v>
      </c>
      <c r="I33" s="119" t="s">
        <v>434</v>
      </c>
      <c r="J33" s="89" t="s">
        <v>491</v>
      </c>
    </row>
    <row r="34" spans="1:10" ht="42.75" customHeight="1">
      <c r="A34" s="266"/>
      <c r="B34" s="266"/>
      <c r="C34" s="119" t="s">
        <v>429</v>
      </c>
      <c r="D34" s="119" t="s">
        <v>430</v>
      </c>
      <c r="E34" s="89" t="s">
        <v>492</v>
      </c>
      <c r="F34" s="119" t="s">
        <v>437</v>
      </c>
      <c r="G34" s="89" t="s">
        <v>493</v>
      </c>
      <c r="H34" s="119" t="s">
        <v>433</v>
      </c>
      <c r="I34" s="119" t="s">
        <v>434</v>
      </c>
      <c r="J34" s="89" t="s">
        <v>491</v>
      </c>
    </row>
    <row r="35" spans="1:10" ht="42.75" customHeight="1">
      <c r="A35" s="266"/>
      <c r="B35" s="266"/>
      <c r="C35" s="119" t="s">
        <v>429</v>
      </c>
      <c r="D35" s="119" t="s">
        <v>430</v>
      </c>
      <c r="E35" s="89" t="s">
        <v>494</v>
      </c>
      <c r="F35" s="119" t="s">
        <v>437</v>
      </c>
      <c r="G35" s="89" t="s">
        <v>495</v>
      </c>
      <c r="H35" s="119" t="s">
        <v>433</v>
      </c>
      <c r="I35" s="119" t="s">
        <v>434</v>
      </c>
      <c r="J35" s="89" t="s">
        <v>491</v>
      </c>
    </row>
    <row r="36" spans="1:10" ht="42.75" customHeight="1">
      <c r="A36" s="266"/>
      <c r="B36" s="266"/>
      <c r="C36" s="119" t="s">
        <v>429</v>
      </c>
      <c r="D36" s="119" t="s">
        <v>430</v>
      </c>
      <c r="E36" s="89" t="s">
        <v>496</v>
      </c>
      <c r="F36" s="119" t="s">
        <v>437</v>
      </c>
      <c r="G36" s="89" t="s">
        <v>497</v>
      </c>
      <c r="H36" s="119" t="s">
        <v>433</v>
      </c>
      <c r="I36" s="119" t="s">
        <v>434</v>
      </c>
      <c r="J36" s="89" t="s">
        <v>491</v>
      </c>
    </row>
    <row r="37" spans="1:10" ht="42.75" customHeight="1">
      <c r="A37" s="266"/>
      <c r="B37" s="266"/>
      <c r="C37" s="119" t="s">
        <v>429</v>
      </c>
      <c r="D37" s="119" t="s">
        <v>430</v>
      </c>
      <c r="E37" s="89" t="s">
        <v>498</v>
      </c>
      <c r="F37" s="119" t="s">
        <v>437</v>
      </c>
      <c r="G37" s="89" t="s">
        <v>499</v>
      </c>
      <c r="H37" s="119" t="s">
        <v>433</v>
      </c>
      <c r="I37" s="119" t="s">
        <v>434</v>
      </c>
      <c r="J37" s="89" t="s">
        <v>491</v>
      </c>
    </row>
    <row r="38" spans="1:10" ht="42.75" customHeight="1">
      <c r="A38" s="266"/>
      <c r="B38" s="266"/>
      <c r="C38" s="119" t="s">
        <v>429</v>
      </c>
      <c r="D38" s="119" t="s">
        <v>475</v>
      </c>
      <c r="E38" s="89" t="s">
        <v>500</v>
      </c>
      <c r="F38" s="119" t="s">
        <v>437</v>
      </c>
      <c r="G38" s="89" t="s">
        <v>501</v>
      </c>
      <c r="H38" s="119" t="s">
        <v>456</v>
      </c>
      <c r="I38" s="119" t="s">
        <v>434</v>
      </c>
      <c r="J38" s="89" t="s">
        <v>491</v>
      </c>
    </row>
    <row r="39" spans="1:10" ht="42.75" customHeight="1">
      <c r="A39" s="266"/>
      <c r="B39" s="266"/>
      <c r="C39" s="119" t="s">
        <v>429</v>
      </c>
      <c r="D39" s="119" t="s">
        <v>478</v>
      </c>
      <c r="E39" s="89" t="s">
        <v>502</v>
      </c>
      <c r="F39" s="119" t="s">
        <v>437</v>
      </c>
      <c r="G39" s="89" t="s">
        <v>503</v>
      </c>
      <c r="H39" s="119" t="s">
        <v>504</v>
      </c>
      <c r="I39" s="119" t="s">
        <v>434</v>
      </c>
      <c r="J39" s="89" t="s">
        <v>491</v>
      </c>
    </row>
    <row r="40" spans="1:10" ht="42.75" customHeight="1">
      <c r="A40" s="266"/>
      <c r="B40" s="266"/>
      <c r="C40" s="119" t="s">
        <v>429</v>
      </c>
      <c r="D40" s="119" t="s">
        <v>480</v>
      </c>
      <c r="E40" s="89" t="s">
        <v>505</v>
      </c>
      <c r="F40" s="119" t="s">
        <v>506</v>
      </c>
      <c r="G40" s="89" t="s">
        <v>507</v>
      </c>
      <c r="H40" s="119" t="s">
        <v>508</v>
      </c>
      <c r="I40" s="119" t="s">
        <v>434</v>
      </c>
      <c r="J40" s="89" t="s">
        <v>491</v>
      </c>
    </row>
    <row r="41" spans="1:10" ht="42.75" customHeight="1">
      <c r="A41" s="266"/>
      <c r="B41" s="266"/>
      <c r="C41" s="119" t="s">
        <v>443</v>
      </c>
      <c r="D41" s="119" t="s">
        <v>444</v>
      </c>
      <c r="E41" s="89" t="s">
        <v>509</v>
      </c>
      <c r="F41" s="119" t="s">
        <v>437</v>
      </c>
      <c r="G41" s="89" t="s">
        <v>510</v>
      </c>
      <c r="H41" s="119" t="s">
        <v>456</v>
      </c>
      <c r="I41" s="119" t="s">
        <v>434</v>
      </c>
      <c r="J41" s="89" t="s">
        <v>491</v>
      </c>
    </row>
    <row r="42" spans="1:10" ht="42.75" customHeight="1">
      <c r="A42" s="267"/>
      <c r="B42" s="267"/>
      <c r="C42" s="119" t="s">
        <v>452</v>
      </c>
      <c r="D42" s="119" t="s">
        <v>453</v>
      </c>
      <c r="E42" s="89" t="s">
        <v>511</v>
      </c>
      <c r="F42" s="119" t="s">
        <v>437</v>
      </c>
      <c r="G42" s="89" t="s">
        <v>512</v>
      </c>
      <c r="H42" s="119" t="s">
        <v>456</v>
      </c>
      <c r="I42" s="119" t="s">
        <v>434</v>
      </c>
      <c r="J42" s="89" t="s">
        <v>491</v>
      </c>
    </row>
    <row r="43" spans="1:10" ht="42.75" customHeight="1">
      <c r="A43" s="265" t="s">
        <v>513</v>
      </c>
      <c r="B43" s="265" t="s">
        <v>514</v>
      </c>
      <c r="C43" s="119" t="s">
        <v>429</v>
      </c>
      <c r="D43" s="119" t="s">
        <v>430</v>
      </c>
      <c r="E43" s="89" t="s">
        <v>515</v>
      </c>
      <c r="F43" s="119" t="s">
        <v>437</v>
      </c>
      <c r="G43" s="89" t="s">
        <v>516</v>
      </c>
      <c r="H43" s="119" t="s">
        <v>433</v>
      </c>
      <c r="I43" s="119" t="s">
        <v>434</v>
      </c>
      <c r="J43" s="89" t="s">
        <v>517</v>
      </c>
    </row>
    <row r="44" spans="1:10" ht="42.75" customHeight="1">
      <c r="A44" s="266"/>
      <c r="B44" s="266"/>
      <c r="C44" s="119" t="s">
        <v>429</v>
      </c>
      <c r="D44" s="119" t="s">
        <v>475</v>
      </c>
      <c r="E44" s="89" t="s">
        <v>518</v>
      </c>
      <c r="F44" s="119" t="s">
        <v>437</v>
      </c>
      <c r="G44" s="89" t="s">
        <v>485</v>
      </c>
      <c r="H44" s="119" t="s">
        <v>456</v>
      </c>
      <c r="I44" s="119" t="s">
        <v>434</v>
      </c>
      <c r="J44" s="89" t="s">
        <v>517</v>
      </c>
    </row>
    <row r="45" spans="1:10" ht="42.75" customHeight="1">
      <c r="A45" s="266"/>
      <c r="B45" s="266"/>
      <c r="C45" s="119" t="s">
        <v>429</v>
      </c>
      <c r="D45" s="119" t="s">
        <v>478</v>
      </c>
      <c r="E45" s="89" t="s">
        <v>519</v>
      </c>
      <c r="F45" s="119" t="s">
        <v>432</v>
      </c>
      <c r="G45" s="89" t="s">
        <v>477</v>
      </c>
      <c r="H45" s="119" t="s">
        <v>456</v>
      </c>
      <c r="I45" s="119" t="s">
        <v>434</v>
      </c>
      <c r="J45" s="89" t="s">
        <v>517</v>
      </c>
    </row>
    <row r="46" spans="1:10" ht="42.75" customHeight="1">
      <c r="A46" s="266"/>
      <c r="B46" s="266"/>
      <c r="C46" s="119" t="s">
        <v>429</v>
      </c>
      <c r="D46" s="119" t="s">
        <v>480</v>
      </c>
      <c r="E46" s="89" t="s">
        <v>481</v>
      </c>
      <c r="F46" s="119" t="s">
        <v>437</v>
      </c>
      <c r="G46" s="89" t="s">
        <v>520</v>
      </c>
      <c r="H46" s="119" t="s">
        <v>473</v>
      </c>
      <c r="I46" s="119" t="s">
        <v>434</v>
      </c>
      <c r="J46" s="89" t="s">
        <v>517</v>
      </c>
    </row>
    <row r="47" spans="1:10" ht="42.75" customHeight="1">
      <c r="A47" s="266"/>
      <c r="B47" s="266"/>
      <c r="C47" s="119" t="s">
        <v>443</v>
      </c>
      <c r="D47" s="119" t="s">
        <v>444</v>
      </c>
      <c r="E47" s="89" t="s">
        <v>482</v>
      </c>
      <c r="F47" s="119" t="s">
        <v>437</v>
      </c>
      <c r="G47" s="89" t="s">
        <v>483</v>
      </c>
      <c r="H47" s="119" t="s">
        <v>473</v>
      </c>
      <c r="I47" s="119" t="s">
        <v>434</v>
      </c>
      <c r="J47" s="89" t="s">
        <v>517</v>
      </c>
    </row>
    <row r="48" spans="1:10" ht="42.75" customHeight="1">
      <c r="A48" s="267"/>
      <c r="B48" s="267"/>
      <c r="C48" s="119" t="s">
        <v>452</v>
      </c>
      <c r="D48" s="119" t="s">
        <v>453</v>
      </c>
      <c r="E48" s="89" t="s">
        <v>521</v>
      </c>
      <c r="F48" s="119" t="s">
        <v>437</v>
      </c>
      <c r="G48" s="89" t="s">
        <v>485</v>
      </c>
      <c r="H48" s="119" t="s">
        <v>456</v>
      </c>
      <c r="I48" s="119" t="s">
        <v>434</v>
      </c>
      <c r="J48" s="89" t="s">
        <v>517</v>
      </c>
    </row>
    <row r="49" spans="1:10" ht="42.75" customHeight="1">
      <c r="A49" s="265" t="s">
        <v>522</v>
      </c>
      <c r="B49" s="265" t="s">
        <v>523</v>
      </c>
      <c r="C49" s="119" t="s">
        <v>429</v>
      </c>
      <c r="D49" s="119" t="s">
        <v>430</v>
      </c>
      <c r="E49" s="89" t="s">
        <v>524</v>
      </c>
      <c r="F49" s="119" t="s">
        <v>437</v>
      </c>
      <c r="G49" s="89" t="s">
        <v>525</v>
      </c>
      <c r="H49" s="119" t="s">
        <v>473</v>
      </c>
      <c r="I49" s="119" t="s">
        <v>434</v>
      </c>
      <c r="J49" s="89" t="s">
        <v>526</v>
      </c>
    </row>
    <row r="50" spans="1:10" ht="42.75" customHeight="1">
      <c r="A50" s="266"/>
      <c r="B50" s="266"/>
      <c r="C50" s="119" t="s">
        <v>429</v>
      </c>
      <c r="D50" s="119" t="s">
        <v>430</v>
      </c>
      <c r="E50" s="89" t="s">
        <v>527</v>
      </c>
      <c r="F50" s="119" t="s">
        <v>437</v>
      </c>
      <c r="G50" s="89" t="s">
        <v>528</v>
      </c>
      <c r="H50" s="119" t="s">
        <v>473</v>
      </c>
      <c r="I50" s="119" t="s">
        <v>434</v>
      </c>
      <c r="J50" s="89" t="s">
        <v>526</v>
      </c>
    </row>
    <row r="51" spans="1:10" ht="42.75" customHeight="1">
      <c r="A51" s="266"/>
      <c r="B51" s="266"/>
      <c r="C51" s="119" t="s">
        <v>429</v>
      </c>
      <c r="D51" s="119" t="s">
        <v>475</v>
      </c>
      <c r="E51" s="89" t="s">
        <v>529</v>
      </c>
      <c r="F51" s="119" t="s">
        <v>437</v>
      </c>
      <c r="G51" s="89" t="s">
        <v>530</v>
      </c>
      <c r="H51" s="119" t="s">
        <v>456</v>
      </c>
      <c r="I51" s="119" t="s">
        <v>434</v>
      </c>
      <c r="J51" s="89" t="s">
        <v>526</v>
      </c>
    </row>
    <row r="52" spans="1:10" ht="42.75" customHeight="1">
      <c r="A52" s="266"/>
      <c r="B52" s="266"/>
      <c r="C52" s="119" t="s">
        <v>429</v>
      </c>
      <c r="D52" s="119" t="s">
        <v>478</v>
      </c>
      <c r="E52" s="89" t="s">
        <v>531</v>
      </c>
      <c r="F52" s="119" t="s">
        <v>437</v>
      </c>
      <c r="G52" s="89" t="s">
        <v>503</v>
      </c>
      <c r="H52" s="119" t="s">
        <v>504</v>
      </c>
      <c r="I52" s="119" t="s">
        <v>434</v>
      </c>
      <c r="J52" s="89" t="s">
        <v>526</v>
      </c>
    </row>
    <row r="53" spans="1:10" ht="42.75" customHeight="1">
      <c r="A53" s="266"/>
      <c r="B53" s="266"/>
      <c r="C53" s="119" t="s">
        <v>429</v>
      </c>
      <c r="D53" s="119" t="s">
        <v>478</v>
      </c>
      <c r="E53" s="89" t="s">
        <v>532</v>
      </c>
      <c r="F53" s="119" t="s">
        <v>437</v>
      </c>
      <c r="G53" s="89" t="s">
        <v>503</v>
      </c>
      <c r="H53" s="119" t="s">
        <v>456</v>
      </c>
      <c r="I53" s="119" t="s">
        <v>434</v>
      </c>
      <c r="J53" s="89" t="s">
        <v>526</v>
      </c>
    </row>
    <row r="54" spans="1:10" ht="42.75" customHeight="1">
      <c r="A54" s="266"/>
      <c r="B54" s="266"/>
      <c r="C54" s="119" t="s">
        <v>429</v>
      </c>
      <c r="D54" s="119" t="s">
        <v>480</v>
      </c>
      <c r="E54" s="89" t="s">
        <v>533</v>
      </c>
      <c r="F54" s="119" t="s">
        <v>437</v>
      </c>
      <c r="G54" s="89" t="s">
        <v>534</v>
      </c>
      <c r="H54" s="119" t="s">
        <v>473</v>
      </c>
      <c r="I54" s="119" t="s">
        <v>434</v>
      </c>
      <c r="J54" s="89" t="s">
        <v>535</v>
      </c>
    </row>
    <row r="55" spans="1:10" ht="42.75" customHeight="1">
      <c r="A55" s="266"/>
      <c r="B55" s="266"/>
      <c r="C55" s="119" t="s">
        <v>429</v>
      </c>
      <c r="D55" s="119" t="s">
        <v>480</v>
      </c>
      <c r="E55" s="89" t="s">
        <v>536</v>
      </c>
      <c r="F55" s="119" t="s">
        <v>506</v>
      </c>
      <c r="G55" s="89" t="s">
        <v>537</v>
      </c>
      <c r="H55" s="119" t="s">
        <v>508</v>
      </c>
      <c r="I55" s="119" t="s">
        <v>434</v>
      </c>
      <c r="J55" s="89" t="s">
        <v>526</v>
      </c>
    </row>
    <row r="56" spans="1:10" ht="42.75" customHeight="1">
      <c r="A56" s="266"/>
      <c r="B56" s="266"/>
      <c r="C56" s="119" t="s">
        <v>429</v>
      </c>
      <c r="D56" s="119" t="s">
        <v>480</v>
      </c>
      <c r="E56" s="89" t="s">
        <v>538</v>
      </c>
      <c r="F56" s="119" t="s">
        <v>432</v>
      </c>
      <c r="G56" s="89" t="s">
        <v>539</v>
      </c>
      <c r="H56" s="119" t="s">
        <v>508</v>
      </c>
      <c r="I56" s="119" t="s">
        <v>434</v>
      </c>
      <c r="J56" s="89" t="s">
        <v>526</v>
      </c>
    </row>
    <row r="57" spans="1:10" ht="42.75" customHeight="1">
      <c r="A57" s="266"/>
      <c r="B57" s="266"/>
      <c r="C57" s="119" t="s">
        <v>443</v>
      </c>
      <c r="D57" s="119" t="s">
        <v>444</v>
      </c>
      <c r="E57" s="89" t="s">
        <v>540</v>
      </c>
      <c r="F57" s="119" t="s">
        <v>437</v>
      </c>
      <c r="G57" s="89" t="s">
        <v>503</v>
      </c>
      <c r="H57" s="119" t="s">
        <v>456</v>
      </c>
      <c r="I57" s="119" t="s">
        <v>434</v>
      </c>
      <c r="J57" s="89" t="s">
        <v>526</v>
      </c>
    </row>
    <row r="58" spans="1:10" ht="42.75" customHeight="1">
      <c r="A58" s="267"/>
      <c r="B58" s="267"/>
      <c r="C58" s="119" t="s">
        <v>452</v>
      </c>
      <c r="D58" s="119" t="s">
        <v>453</v>
      </c>
      <c r="E58" s="89" t="s">
        <v>541</v>
      </c>
      <c r="F58" s="119" t="s">
        <v>437</v>
      </c>
      <c r="G58" s="89" t="s">
        <v>501</v>
      </c>
      <c r="H58" s="119" t="s">
        <v>456</v>
      </c>
      <c r="I58" s="119" t="s">
        <v>434</v>
      </c>
      <c r="J58" s="89" t="s">
        <v>526</v>
      </c>
    </row>
    <row r="59" spans="1:10" ht="42.75" customHeight="1">
      <c r="A59" s="265" t="s">
        <v>406</v>
      </c>
      <c r="B59" s="265" t="s">
        <v>428</v>
      </c>
      <c r="C59" s="119" t="s">
        <v>429</v>
      </c>
      <c r="D59" s="119" t="s">
        <v>430</v>
      </c>
      <c r="E59" s="89" t="s">
        <v>431</v>
      </c>
      <c r="F59" s="119" t="s">
        <v>432</v>
      </c>
      <c r="G59" s="89" t="s">
        <v>354</v>
      </c>
      <c r="H59" s="119" t="s">
        <v>433</v>
      </c>
      <c r="I59" s="119" t="s">
        <v>434</v>
      </c>
      <c r="J59" s="89" t="s">
        <v>435</v>
      </c>
    </row>
    <row r="60" spans="1:10" ht="42.75" customHeight="1">
      <c r="A60" s="266"/>
      <c r="B60" s="266"/>
      <c r="C60" s="119" t="s">
        <v>429</v>
      </c>
      <c r="D60" s="119" t="s">
        <v>430</v>
      </c>
      <c r="E60" s="89" t="s">
        <v>436</v>
      </c>
      <c r="F60" s="119" t="s">
        <v>437</v>
      </c>
      <c r="G60" s="89" t="s">
        <v>38</v>
      </c>
      <c r="H60" s="119" t="s">
        <v>438</v>
      </c>
      <c r="I60" s="119" t="s">
        <v>434</v>
      </c>
      <c r="J60" s="89" t="s">
        <v>439</v>
      </c>
    </row>
    <row r="61" spans="1:10" ht="42.75" customHeight="1">
      <c r="A61" s="266"/>
      <c r="B61" s="266"/>
      <c r="C61" s="119" t="s">
        <v>429</v>
      </c>
      <c r="D61" s="119" t="s">
        <v>430</v>
      </c>
      <c r="E61" s="89" t="s">
        <v>440</v>
      </c>
      <c r="F61" s="119" t="s">
        <v>432</v>
      </c>
      <c r="G61" s="89" t="s">
        <v>38</v>
      </c>
      <c r="H61" s="119" t="s">
        <v>441</v>
      </c>
      <c r="I61" s="119" t="s">
        <v>434</v>
      </c>
      <c r="J61" s="89" t="s">
        <v>442</v>
      </c>
    </row>
    <row r="62" spans="1:10" ht="42.75" customHeight="1">
      <c r="A62" s="266"/>
      <c r="B62" s="266"/>
      <c r="C62" s="119" t="s">
        <v>443</v>
      </c>
      <c r="D62" s="119" t="s">
        <v>444</v>
      </c>
      <c r="E62" s="89" t="s">
        <v>445</v>
      </c>
      <c r="F62" s="119" t="s">
        <v>432</v>
      </c>
      <c r="G62" s="89" t="s">
        <v>446</v>
      </c>
      <c r="H62" s="119" t="s">
        <v>356</v>
      </c>
      <c r="I62" s="119" t="s">
        <v>447</v>
      </c>
      <c r="J62" s="89" t="s">
        <v>448</v>
      </c>
    </row>
    <row r="63" spans="1:10" ht="42.75" customHeight="1">
      <c r="A63" s="266"/>
      <c r="B63" s="266"/>
      <c r="C63" s="119" t="s">
        <v>443</v>
      </c>
      <c r="D63" s="119" t="s">
        <v>444</v>
      </c>
      <c r="E63" s="89" t="s">
        <v>449</v>
      </c>
      <c r="F63" s="119" t="s">
        <v>432</v>
      </c>
      <c r="G63" s="89" t="s">
        <v>450</v>
      </c>
      <c r="H63" s="119" t="s">
        <v>356</v>
      </c>
      <c r="I63" s="119" t="s">
        <v>447</v>
      </c>
      <c r="J63" s="89" t="s">
        <v>451</v>
      </c>
    </row>
    <row r="64" spans="1:10" ht="42.75" customHeight="1">
      <c r="A64" s="266"/>
      <c r="B64" s="266"/>
      <c r="C64" s="119" t="s">
        <v>452</v>
      </c>
      <c r="D64" s="119" t="s">
        <v>453</v>
      </c>
      <c r="E64" s="89" t="s">
        <v>454</v>
      </c>
      <c r="F64" s="119" t="s">
        <v>437</v>
      </c>
      <c r="G64" s="89" t="s">
        <v>455</v>
      </c>
      <c r="H64" s="119" t="s">
        <v>456</v>
      </c>
      <c r="I64" s="119" t="s">
        <v>434</v>
      </c>
      <c r="J64" s="89" t="s">
        <v>457</v>
      </c>
    </row>
    <row r="65" spans="1:10" ht="42.75" customHeight="1">
      <c r="A65" s="267"/>
      <c r="B65" s="267"/>
      <c r="C65" s="119" t="s">
        <v>452</v>
      </c>
      <c r="D65" s="119" t="s">
        <v>453</v>
      </c>
      <c r="E65" s="89" t="s">
        <v>458</v>
      </c>
      <c r="F65" s="119" t="s">
        <v>437</v>
      </c>
      <c r="G65" s="89" t="s">
        <v>455</v>
      </c>
      <c r="H65" s="119" t="s">
        <v>456</v>
      </c>
      <c r="I65" s="119" t="s">
        <v>434</v>
      </c>
      <c r="J65" s="89" t="s">
        <v>459</v>
      </c>
    </row>
    <row r="66" spans="1:10" ht="42.75" customHeight="1">
      <c r="A66" s="265" t="s">
        <v>542</v>
      </c>
      <c r="B66" s="265" t="s">
        <v>428</v>
      </c>
      <c r="C66" s="119" t="s">
        <v>429</v>
      </c>
      <c r="D66" s="119" t="s">
        <v>430</v>
      </c>
      <c r="E66" s="89" t="s">
        <v>461</v>
      </c>
      <c r="F66" s="119" t="s">
        <v>432</v>
      </c>
      <c r="G66" s="89" t="s">
        <v>354</v>
      </c>
      <c r="H66" s="119" t="s">
        <v>433</v>
      </c>
      <c r="I66" s="119" t="s">
        <v>434</v>
      </c>
      <c r="J66" s="89" t="s">
        <v>462</v>
      </c>
    </row>
    <row r="67" spans="1:10" ht="42.75" customHeight="1">
      <c r="A67" s="266"/>
      <c r="B67" s="266"/>
      <c r="C67" s="119" t="s">
        <v>429</v>
      </c>
      <c r="D67" s="119" t="s">
        <v>430</v>
      </c>
      <c r="E67" s="89" t="s">
        <v>463</v>
      </c>
      <c r="F67" s="119" t="s">
        <v>432</v>
      </c>
      <c r="G67" s="89" t="s">
        <v>38</v>
      </c>
      <c r="H67" s="119" t="s">
        <v>433</v>
      </c>
      <c r="I67" s="119" t="s">
        <v>434</v>
      </c>
      <c r="J67" s="89" t="s">
        <v>464</v>
      </c>
    </row>
    <row r="68" spans="1:10" ht="42.75" customHeight="1">
      <c r="A68" s="266"/>
      <c r="B68" s="266"/>
      <c r="C68" s="119" t="s">
        <v>429</v>
      </c>
      <c r="D68" s="119" t="s">
        <v>430</v>
      </c>
      <c r="E68" s="89" t="s">
        <v>465</v>
      </c>
      <c r="F68" s="119" t="s">
        <v>432</v>
      </c>
      <c r="G68" s="89" t="s">
        <v>38</v>
      </c>
      <c r="H68" s="119" t="s">
        <v>433</v>
      </c>
      <c r="I68" s="119" t="s">
        <v>434</v>
      </c>
      <c r="J68" s="89" t="s">
        <v>466</v>
      </c>
    </row>
    <row r="69" spans="1:10" ht="42.75" customHeight="1">
      <c r="A69" s="266"/>
      <c r="B69" s="266"/>
      <c r="C69" s="119" t="s">
        <v>443</v>
      </c>
      <c r="D69" s="119" t="s">
        <v>444</v>
      </c>
      <c r="E69" s="89" t="s">
        <v>445</v>
      </c>
      <c r="F69" s="119" t="s">
        <v>432</v>
      </c>
      <c r="G69" s="89" t="s">
        <v>446</v>
      </c>
      <c r="H69" s="119" t="s">
        <v>356</v>
      </c>
      <c r="I69" s="119" t="s">
        <v>447</v>
      </c>
      <c r="J69" s="89" t="s">
        <v>467</v>
      </c>
    </row>
    <row r="70" spans="1:10" ht="42.75" customHeight="1">
      <c r="A70" s="266"/>
      <c r="B70" s="266"/>
      <c r="C70" s="119" t="s">
        <v>452</v>
      </c>
      <c r="D70" s="119" t="s">
        <v>453</v>
      </c>
      <c r="E70" s="89" t="s">
        <v>458</v>
      </c>
      <c r="F70" s="119" t="s">
        <v>437</v>
      </c>
      <c r="G70" s="89" t="s">
        <v>455</v>
      </c>
      <c r="H70" s="119" t="s">
        <v>456</v>
      </c>
      <c r="I70" s="119" t="s">
        <v>434</v>
      </c>
      <c r="J70" s="89" t="s">
        <v>468</v>
      </c>
    </row>
    <row r="71" spans="1:10" ht="42.75" customHeight="1">
      <c r="A71" s="267"/>
      <c r="B71" s="267"/>
      <c r="C71" s="119" t="s">
        <v>452</v>
      </c>
      <c r="D71" s="119" t="s">
        <v>453</v>
      </c>
      <c r="E71" s="89" t="s">
        <v>454</v>
      </c>
      <c r="F71" s="119" t="s">
        <v>437</v>
      </c>
      <c r="G71" s="89" t="s">
        <v>455</v>
      </c>
      <c r="H71" s="119" t="s">
        <v>456</v>
      </c>
      <c r="I71" s="119" t="s">
        <v>434</v>
      </c>
      <c r="J71" s="89" t="s">
        <v>457</v>
      </c>
    </row>
    <row r="72" spans="1:10" ht="42.75" customHeight="1">
      <c r="A72" s="265" t="s">
        <v>543</v>
      </c>
      <c r="B72" s="265" t="s">
        <v>544</v>
      </c>
      <c r="C72" s="119" t="s">
        <v>429</v>
      </c>
      <c r="D72" s="119" t="s">
        <v>430</v>
      </c>
      <c r="E72" s="89" t="s">
        <v>545</v>
      </c>
      <c r="F72" s="119" t="s">
        <v>432</v>
      </c>
      <c r="G72" s="89" t="s">
        <v>546</v>
      </c>
      <c r="H72" s="119" t="s">
        <v>433</v>
      </c>
      <c r="I72" s="119" t="s">
        <v>434</v>
      </c>
      <c r="J72" s="89" t="s">
        <v>547</v>
      </c>
    </row>
    <row r="73" spans="1:10" ht="42.75" customHeight="1">
      <c r="A73" s="266"/>
      <c r="B73" s="266"/>
      <c r="C73" s="119" t="s">
        <v>429</v>
      </c>
      <c r="D73" s="119" t="s">
        <v>475</v>
      </c>
      <c r="E73" s="89" t="s">
        <v>476</v>
      </c>
      <c r="F73" s="119" t="s">
        <v>432</v>
      </c>
      <c r="G73" s="89" t="s">
        <v>477</v>
      </c>
      <c r="H73" s="119" t="s">
        <v>456</v>
      </c>
      <c r="I73" s="119" t="s">
        <v>434</v>
      </c>
      <c r="J73" s="89" t="s">
        <v>547</v>
      </c>
    </row>
    <row r="74" spans="1:10" ht="42.75" customHeight="1">
      <c r="A74" s="266"/>
      <c r="B74" s="266"/>
      <c r="C74" s="119" t="s">
        <v>429</v>
      </c>
      <c r="D74" s="119" t="s">
        <v>478</v>
      </c>
      <c r="E74" s="89" t="s">
        <v>479</v>
      </c>
      <c r="F74" s="119" t="s">
        <v>432</v>
      </c>
      <c r="G74" s="89" t="s">
        <v>477</v>
      </c>
      <c r="H74" s="119" t="s">
        <v>456</v>
      </c>
      <c r="I74" s="119" t="s">
        <v>434</v>
      </c>
      <c r="J74" s="89" t="s">
        <v>547</v>
      </c>
    </row>
    <row r="75" spans="1:10" ht="42.75" customHeight="1">
      <c r="A75" s="266"/>
      <c r="B75" s="266"/>
      <c r="C75" s="119" t="s">
        <v>429</v>
      </c>
      <c r="D75" s="119" t="s">
        <v>480</v>
      </c>
      <c r="E75" s="89" t="s">
        <v>548</v>
      </c>
      <c r="F75" s="119" t="s">
        <v>432</v>
      </c>
      <c r="G75" s="89" t="s">
        <v>472</v>
      </c>
      <c r="H75" s="119" t="s">
        <v>473</v>
      </c>
      <c r="I75" s="119" t="s">
        <v>434</v>
      </c>
      <c r="J75" s="89" t="s">
        <v>547</v>
      </c>
    </row>
    <row r="76" spans="1:10" ht="42.75" customHeight="1">
      <c r="A76" s="266"/>
      <c r="B76" s="266"/>
      <c r="C76" s="119" t="s">
        <v>443</v>
      </c>
      <c r="D76" s="119" t="s">
        <v>444</v>
      </c>
      <c r="E76" s="89" t="s">
        <v>482</v>
      </c>
      <c r="F76" s="119" t="s">
        <v>437</v>
      </c>
      <c r="G76" s="89" t="s">
        <v>483</v>
      </c>
      <c r="H76" s="119" t="s">
        <v>456</v>
      </c>
      <c r="I76" s="119" t="s">
        <v>434</v>
      </c>
      <c r="J76" s="89" t="s">
        <v>547</v>
      </c>
    </row>
    <row r="77" spans="1:10" ht="42.75" customHeight="1">
      <c r="A77" s="267"/>
      <c r="B77" s="267"/>
      <c r="C77" s="119" t="s">
        <v>452</v>
      </c>
      <c r="D77" s="119" t="s">
        <v>453</v>
      </c>
      <c r="E77" s="89" t="s">
        <v>484</v>
      </c>
      <c r="F77" s="119" t="s">
        <v>437</v>
      </c>
      <c r="G77" s="89" t="s">
        <v>485</v>
      </c>
      <c r="H77" s="119" t="s">
        <v>456</v>
      </c>
      <c r="I77" s="119" t="s">
        <v>434</v>
      </c>
      <c r="J77" s="89" t="s">
        <v>547</v>
      </c>
    </row>
    <row r="78" spans="1:10" ht="42.75" customHeight="1">
      <c r="A78" s="265" t="s">
        <v>549</v>
      </c>
      <c r="B78" s="265" t="s">
        <v>550</v>
      </c>
      <c r="C78" s="119" t="s">
        <v>429</v>
      </c>
      <c r="D78" s="119" t="s">
        <v>430</v>
      </c>
      <c r="E78" s="89" t="s">
        <v>551</v>
      </c>
      <c r="F78" s="119" t="s">
        <v>437</v>
      </c>
      <c r="G78" s="89" t="s">
        <v>552</v>
      </c>
      <c r="H78" s="119" t="s">
        <v>553</v>
      </c>
      <c r="I78" s="119" t="s">
        <v>434</v>
      </c>
      <c r="J78" s="89" t="s">
        <v>554</v>
      </c>
    </row>
    <row r="79" spans="1:10" ht="42.75" customHeight="1">
      <c r="A79" s="266"/>
      <c r="B79" s="266"/>
      <c r="C79" s="119" t="s">
        <v>429</v>
      </c>
      <c r="D79" s="119" t="s">
        <v>430</v>
      </c>
      <c r="E79" s="89" t="s">
        <v>555</v>
      </c>
      <c r="F79" s="119" t="s">
        <v>437</v>
      </c>
      <c r="G79" s="89" t="s">
        <v>556</v>
      </c>
      <c r="H79" s="119" t="s">
        <v>433</v>
      </c>
      <c r="I79" s="119" t="s">
        <v>434</v>
      </c>
      <c r="J79" s="89" t="s">
        <v>554</v>
      </c>
    </row>
    <row r="80" spans="1:10" ht="42.75" customHeight="1">
      <c r="A80" s="266"/>
      <c r="B80" s="266"/>
      <c r="C80" s="119" t="s">
        <v>429</v>
      </c>
      <c r="D80" s="119" t="s">
        <v>430</v>
      </c>
      <c r="E80" s="89" t="s">
        <v>557</v>
      </c>
      <c r="F80" s="119" t="s">
        <v>437</v>
      </c>
      <c r="G80" s="89" t="s">
        <v>558</v>
      </c>
      <c r="H80" s="119" t="s">
        <v>473</v>
      </c>
      <c r="I80" s="119" t="s">
        <v>434</v>
      </c>
      <c r="J80" s="89" t="s">
        <v>554</v>
      </c>
    </row>
    <row r="81" spans="1:10" ht="42.75" customHeight="1">
      <c r="A81" s="266"/>
      <c r="B81" s="266"/>
      <c r="C81" s="119" t="s">
        <v>429</v>
      </c>
      <c r="D81" s="119" t="s">
        <v>430</v>
      </c>
      <c r="E81" s="89" t="s">
        <v>559</v>
      </c>
      <c r="F81" s="119" t="s">
        <v>437</v>
      </c>
      <c r="G81" s="89" t="s">
        <v>560</v>
      </c>
      <c r="H81" s="119" t="s">
        <v>433</v>
      </c>
      <c r="I81" s="119" t="s">
        <v>434</v>
      </c>
      <c r="J81" s="89" t="s">
        <v>554</v>
      </c>
    </row>
    <row r="82" spans="1:10" ht="42.75" customHeight="1">
      <c r="A82" s="266"/>
      <c r="B82" s="266"/>
      <c r="C82" s="119" t="s">
        <v>429</v>
      </c>
      <c r="D82" s="119" t="s">
        <v>475</v>
      </c>
      <c r="E82" s="89" t="s">
        <v>561</v>
      </c>
      <c r="F82" s="119" t="s">
        <v>437</v>
      </c>
      <c r="G82" s="89" t="s">
        <v>501</v>
      </c>
      <c r="H82" s="119" t="s">
        <v>456</v>
      </c>
      <c r="I82" s="119" t="s">
        <v>434</v>
      </c>
      <c r="J82" s="89" t="s">
        <v>554</v>
      </c>
    </row>
    <row r="83" spans="1:10" ht="42.75" customHeight="1">
      <c r="A83" s="266"/>
      <c r="B83" s="266"/>
      <c r="C83" s="119" t="s">
        <v>429</v>
      </c>
      <c r="D83" s="119" t="s">
        <v>478</v>
      </c>
      <c r="E83" s="89" t="s">
        <v>562</v>
      </c>
      <c r="F83" s="119" t="s">
        <v>437</v>
      </c>
      <c r="G83" s="89" t="s">
        <v>501</v>
      </c>
      <c r="H83" s="119" t="s">
        <v>456</v>
      </c>
      <c r="I83" s="119" t="s">
        <v>434</v>
      </c>
      <c r="J83" s="89" t="s">
        <v>554</v>
      </c>
    </row>
    <row r="84" spans="1:10" ht="42.75" customHeight="1">
      <c r="A84" s="266"/>
      <c r="B84" s="266"/>
      <c r="C84" s="119" t="s">
        <v>429</v>
      </c>
      <c r="D84" s="119" t="s">
        <v>480</v>
      </c>
      <c r="E84" s="89" t="s">
        <v>505</v>
      </c>
      <c r="F84" s="119" t="s">
        <v>506</v>
      </c>
      <c r="G84" s="89" t="s">
        <v>563</v>
      </c>
      <c r="H84" s="119" t="s">
        <v>508</v>
      </c>
      <c r="I84" s="119" t="s">
        <v>434</v>
      </c>
      <c r="J84" s="89" t="s">
        <v>554</v>
      </c>
    </row>
    <row r="85" spans="1:10" ht="42.75" customHeight="1">
      <c r="A85" s="266"/>
      <c r="B85" s="266"/>
      <c r="C85" s="119" t="s">
        <v>443</v>
      </c>
      <c r="D85" s="119" t="s">
        <v>444</v>
      </c>
      <c r="E85" s="89" t="s">
        <v>564</v>
      </c>
      <c r="F85" s="119" t="s">
        <v>506</v>
      </c>
      <c r="G85" s="89" t="s">
        <v>565</v>
      </c>
      <c r="H85" s="119" t="s">
        <v>456</v>
      </c>
      <c r="I85" s="119" t="s">
        <v>434</v>
      </c>
      <c r="J85" s="89" t="s">
        <v>554</v>
      </c>
    </row>
    <row r="86" spans="1:10" ht="42.75" customHeight="1">
      <c r="A86" s="267"/>
      <c r="B86" s="267"/>
      <c r="C86" s="119" t="s">
        <v>452</v>
      </c>
      <c r="D86" s="119" t="s">
        <v>453</v>
      </c>
      <c r="E86" s="89" t="s">
        <v>566</v>
      </c>
      <c r="F86" s="119" t="s">
        <v>437</v>
      </c>
      <c r="G86" s="89" t="s">
        <v>512</v>
      </c>
      <c r="H86" s="119" t="s">
        <v>456</v>
      </c>
      <c r="I86" s="119" t="s">
        <v>434</v>
      </c>
      <c r="J86" s="89" t="s">
        <v>554</v>
      </c>
    </row>
    <row r="87" spans="1:10" ht="42.75" customHeight="1">
      <c r="A87" s="265" t="s">
        <v>364</v>
      </c>
      <c r="B87" s="265" t="s">
        <v>428</v>
      </c>
      <c r="C87" s="119" t="s">
        <v>429</v>
      </c>
      <c r="D87" s="119" t="s">
        <v>430</v>
      </c>
      <c r="E87" s="89" t="s">
        <v>461</v>
      </c>
      <c r="F87" s="119" t="s">
        <v>432</v>
      </c>
      <c r="G87" s="89" t="s">
        <v>354</v>
      </c>
      <c r="H87" s="119" t="s">
        <v>433</v>
      </c>
      <c r="I87" s="119" t="s">
        <v>434</v>
      </c>
      <c r="J87" s="89" t="s">
        <v>462</v>
      </c>
    </row>
    <row r="88" spans="1:10" ht="42.75" customHeight="1">
      <c r="A88" s="266"/>
      <c r="B88" s="266"/>
      <c r="C88" s="119" t="s">
        <v>429</v>
      </c>
      <c r="D88" s="119" t="s">
        <v>430</v>
      </c>
      <c r="E88" s="89" t="s">
        <v>463</v>
      </c>
      <c r="F88" s="119" t="s">
        <v>432</v>
      </c>
      <c r="G88" s="89" t="s">
        <v>38</v>
      </c>
      <c r="H88" s="119" t="s">
        <v>433</v>
      </c>
      <c r="I88" s="119" t="s">
        <v>434</v>
      </c>
      <c r="J88" s="89" t="s">
        <v>464</v>
      </c>
    </row>
    <row r="89" spans="1:10" ht="42.75" customHeight="1">
      <c r="A89" s="266"/>
      <c r="B89" s="266"/>
      <c r="C89" s="119" t="s">
        <v>429</v>
      </c>
      <c r="D89" s="119" t="s">
        <v>430</v>
      </c>
      <c r="E89" s="89" t="s">
        <v>465</v>
      </c>
      <c r="F89" s="119" t="s">
        <v>432</v>
      </c>
      <c r="G89" s="89" t="s">
        <v>38</v>
      </c>
      <c r="H89" s="119" t="s">
        <v>433</v>
      </c>
      <c r="I89" s="119" t="s">
        <v>434</v>
      </c>
      <c r="J89" s="89" t="s">
        <v>466</v>
      </c>
    </row>
    <row r="90" spans="1:10" ht="42.75" customHeight="1">
      <c r="A90" s="266"/>
      <c r="B90" s="266"/>
      <c r="C90" s="119" t="s">
        <v>443</v>
      </c>
      <c r="D90" s="119" t="s">
        <v>444</v>
      </c>
      <c r="E90" s="89" t="s">
        <v>445</v>
      </c>
      <c r="F90" s="119" t="s">
        <v>432</v>
      </c>
      <c r="G90" s="89" t="s">
        <v>446</v>
      </c>
      <c r="H90" s="119" t="s">
        <v>356</v>
      </c>
      <c r="I90" s="119" t="s">
        <v>447</v>
      </c>
      <c r="J90" s="89" t="s">
        <v>467</v>
      </c>
    </row>
    <row r="91" spans="1:10" ht="42.75" customHeight="1">
      <c r="A91" s="266"/>
      <c r="B91" s="266"/>
      <c r="C91" s="119" t="s">
        <v>452</v>
      </c>
      <c r="D91" s="119" t="s">
        <v>453</v>
      </c>
      <c r="E91" s="89" t="s">
        <v>458</v>
      </c>
      <c r="F91" s="119" t="s">
        <v>437</v>
      </c>
      <c r="G91" s="89" t="s">
        <v>455</v>
      </c>
      <c r="H91" s="119" t="s">
        <v>456</v>
      </c>
      <c r="I91" s="119" t="s">
        <v>434</v>
      </c>
      <c r="J91" s="89" t="s">
        <v>468</v>
      </c>
    </row>
    <row r="92" spans="1:10" ht="42.75" customHeight="1">
      <c r="A92" s="267"/>
      <c r="B92" s="267"/>
      <c r="C92" s="119" t="s">
        <v>452</v>
      </c>
      <c r="D92" s="119" t="s">
        <v>453</v>
      </c>
      <c r="E92" s="89" t="s">
        <v>454</v>
      </c>
      <c r="F92" s="119" t="s">
        <v>437</v>
      </c>
      <c r="G92" s="89" t="s">
        <v>455</v>
      </c>
      <c r="H92" s="119" t="s">
        <v>456</v>
      </c>
      <c r="I92" s="119" t="s">
        <v>434</v>
      </c>
      <c r="J92" s="89" t="s">
        <v>457</v>
      </c>
    </row>
    <row r="93" spans="1:10" ht="42.75" customHeight="1">
      <c r="A93" s="265" t="s">
        <v>367</v>
      </c>
      <c r="B93" s="265" t="s">
        <v>428</v>
      </c>
      <c r="C93" s="119" t="s">
        <v>429</v>
      </c>
      <c r="D93" s="119" t="s">
        <v>430</v>
      </c>
      <c r="E93" s="89" t="s">
        <v>461</v>
      </c>
      <c r="F93" s="119" t="s">
        <v>432</v>
      </c>
      <c r="G93" s="89" t="s">
        <v>354</v>
      </c>
      <c r="H93" s="119" t="s">
        <v>433</v>
      </c>
      <c r="I93" s="119" t="s">
        <v>434</v>
      </c>
      <c r="J93" s="89" t="s">
        <v>462</v>
      </c>
    </row>
    <row r="94" spans="1:10" ht="42.75" customHeight="1">
      <c r="A94" s="266"/>
      <c r="B94" s="266"/>
      <c r="C94" s="119" t="s">
        <v>429</v>
      </c>
      <c r="D94" s="119" t="s">
        <v>430</v>
      </c>
      <c r="E94" s="89" t="s">
        <v>463</v>
      </c>
      <c r="F94" s="119" t="s">
        <v>432</v>
      </c>
      <c r="G94" s="89" t="s">
        <v>38</v>
      </c>
      <c r="H94" s="119" t="s">
        <v>433</v>
      </c>
      <c r="I94" s="119" t="s">
        <v>434</v>
      </c>
      <c r="J94" s="89" t="s">
        <v>464</v>
      </c>
    </row>
    <row r="95" spans="1:10" ht="42.75" customHeight="1">
      <c r="A95" s="266"/>
      <c r="B95" s="266"/>
      <c r="C95" s="119" t="s">
        <v>429</v>
      </c>
      <c r="D95" s="119" t="s">
        <v>430</v>
      </c>
      <c r="E95" s="89" t="s">
        <v>465</v>
      </c>
      <c r="F95" s="119" t="s">
        <v>432</v>
      </c>
      <c r="G95" s="89" t="s">
        <v>38</v>
      </c>
      <c r="H95" s="119" t="s">
        <v>433</v>
      </c>
      <c r="I95" s="119" t="s">
        <v>434</v>
      </c>
      <c r="J95" s="89" t="s">
        <v>466</v>
      </c>
    </row>
    <row r="96" spans="1:10" ht="42.75" customHeight="1">
      <c r="A96" s="266"/>
      <c r="B96" s="266"/>
      <c r="C96" s="119" t="s">
        <v>443</v>
      </c>
      <c r="D96" s="119" t="s">
        <v>444</v>
      </c>
      <c r="E96" s="89" t="s">
        <v>445</v>
      </c>
      <c r="F96" s="119" t="s">
        <v>432</v>
      </c>
      <c r="G96" s="89" t="s">
        <v>446</v>
      </c>
      <c r="H96" s="119" t="s">
        <v>356</v>
      </c>
      <c r="I96" s="119" t="s">
        <v>447</v>
      </c>
      <c r="J96" s="89" t="s">
        <v>467</v>
      </c>
    </row>
    <row r="97" spans="1:10" ht="42.75" customHeight="1">
      <c r="A97" s="266"/>
      <c r="B97" s="266"/>
      <c r="C97" s="119" t="s">
        <v>452</v>
      </c>
      <c r="D97" s="119" t="s">
        <v>453</v>
      </c>
      <c r="E97" s="89" t="s">
        <v>458</v>
      </c>
      <c r="F97" s="119" t="s">
        <v>437</v>
      </c>
      <c r="G97" s="89" t="s">
        <v>455</v>
      </c>
      <c r="H97" s="119" t="s">
        <v>456</v>
      </c>
      <c r="I97" s="119" t="s">
        <v>434</v>
      </c>
      <c r="J97" s="89" t="s">
        <v>468</v>
      </c>
    </row>
    <row r="98" spans="1:10" ht="42.75" customHeight="1">
      <c r="A98" s="267"/>
      <c r="B98" s="267"/>
      <c r="C98" s="119" t="s">
        <v>452</v>
      </c>
      <c r="D98" s="119" t="s">
        <v>453</v>
      </c>
      <c r="E98" s="89" t="s">
        <v>454</v>
      </c>
      <c r="F98" s="119" t="s">
        <v>437</v>
      </c>
      <c r="G98" s="89" t="s">
        <v>455</v>
      </c>
      <c r="H98" s="119" t="s">
        <v>456</v>
      </c>
      <c r="I98" s="119" t="s">
        <v>434</v>
      </c>
      <c r="J98" s="89" t="s">
        <v>457</v>
      </c>
    </row>
    <row r="99" spans="1:10" ht="42.75" customHeight="1">
      <c r="A99" s="265" t="s">
        <v>567</v>
      </c>
      <c r="B99" s="265" t="s">
        <v>428</v>
      </c>
      <c r="C99" s="119" t="s">
        <v>429</v>
      </c>
      <c r="D99" s="119" t="s">
        <v>430</v>
      </c>
      <c r="E99" s="89" t="s">
        <v>461</v>
      </c>
      <c r="F99" s="119" t="s">
        <v>432</v>
      </c>
      <c r="G99" s="89" t="s">
        <v>354</v>
      </c>
      <c r="H99" s="119" t="s">
        <v>433</v>
      </c>
      <c r="I99" s="119" t="s">
        <v>434</v>
      </c>
      <c r="J99" s="89" t="s">
        <v>462</v>
      </c>
    </row>
    <row r="100" spans="1:10" ht="42.75" customHeight="1">
      <c r="A100" s="266"/>
      <c r="B100" s="266"/>
      <c r="C100" s="119" t="s">
        <v>429</v>
      </c>
      <c r="D100" s="119" t="s">
        <v>430</v>
      </c>
      <c r="E100" s="89" t="s">
        <v>463</v>
      </c>
      <c r="F100" s="119" t="s">
        <v>432</v>
      </c>
      <c r="G100" s="89" t="s">
        <v>38</v>
      </c>
      <c r="H100" s="119" t="s">
        <v>433</v>
      </c>
      <c r="I100" s="119" t="s">
        <v>434</v>
      </c>
      <c r="J100" s="89" t="s">
        <v>464</v>
      </c>
    </row>
    <row r="101" spans="1:10" ht="42.75" customHeight="1">
      <c r="A101" s="266"/>
      <c r="B101" s="266"/>
      <c r="C101" s="119" t="s">
        <v>429</v>
      </c>
      <c r="D101" s="119" t="s">
        <v>430</v>
      </c>
      <c r="E101" s="89" t="s">
        <v>465</v>
      </c>
      <c r="F101" s="119" t="s">
        <v>432</v>
      </c>
      <c r="G101" s="89" t="s">
        <v>38</v>
      </c>
      <c r="H101" s="119" t="s">
        <v>433</v>
      </c>
      <c r="I101" s="119" t="s">
        <v>434</v>
      </c>
      <c r="J101" s="89" t="s">
        <v>466</v>
      </c>
    </row>
    <row r="102" spans="1:10" ht="42.75" customHeight="1">
      <c r="A102" s="266"/>
      <c r="B102" s="266"/>
      <c r="C102" s="119" t="s">
        <v>443</v>
      </c>
      <c r="D102" s="119" t="s">
        <v>444</v>
      </c>
      <c r="E102" s="89" t="s">
        <v>445</v>
      </c>
      <c r="F102" s="119" t="s">
        <v>432</v>
      </c>
      <c r="G102" s="89" t="s">
        <v>446</v>
      </c>
      <c r="H102" s="119" t="s">
        <v>356</v>
      </c>
      <c r="I102" s="119" t="s">
        <v>447</v>
      </c>
      <c r="J102" s="89" t="s">
        <v>467</v>
      </c>
    </row>
    <row r="103" spans="1:10" ht="42.75" customHeight="1">
      <c r="A103" s="266"/>
      <c r="B103" s="266"/>
      <c r="C103" s="119" t="s">
        <v>452</v>
      </c>
      <c r="D103" s="119" t="s">
        <v>453</v>
      </c>
      <c r="E103" s="89" t="s">
        <v>458</v>
      </c>
      <c r="F103" s="119" t="s">
        <v>437</v>
      </c>
      <c r="G103" s="89" t="s">
        <v>455</v>
      </c>
      <c r="H103" s="119" t="s">
        <v>456</v>
      </c>
      <c r="I103" s="119" t="s">
        <v>434</v>
      </c>
      <c r="J103" s="89" t="s">
        <v>468</v>
      </c>
    </row>
    <row r="104" spans="1:10" ht="42.75" customHeight="1">
      <c r="A104" s="267"/>
      <c r="B104" s="267"/>
      <c r="C104" s="119" t="s">
        <v>452</v>
      </c>
      <c r="D104" s="119" t="s">
        <v>453</v>
      </c>
      <c r="E104" s="89" t="s">
        <v>454</v>
      </c>
      <c r="F104" s="119" t="s">
        <v>437</v>
      </c>
      <c r="G104" s="89" t="s">
        <v>455</v>
      </c>
      <c r="H104" s="119" t="s">
        <v>456</v>
      </c>
      <c r="I104" s="119" t="s">
        <v>434</v>
      </c>
      <c r="J104" s="89" t="s">
        <v>457</v>
      </c>
    </row>
    <row r="105" spans="1:10" ht="42.75" customHeight="1">
      <c r="A105" s="265" t="s">
        <v>373</v>
      </c>
      <c r="B105" s="265" t="s">
        <v>428</v>
      </c>
      <c r="C105" s="119" t="s">
        <v>429</v>
      </c>
      <c r="D105" s="119" t="s">
        <v>430</v>
      </c>
      <c r="E105" s="89" t="s">
        <v>431</v>
      </c>
      <c r="F105" s="119" t="s">
        <v>432</v>
      </c>
      <c r="G105" s="89" t="s">
        <v>354</v>
      </c>
      <c r="H105" s="119" t="s">
        <v>433</v>
      </c>
      <c r="I105" s="119" t="s">
        <v>434</v>
      </c>
      <c r="J105" s="89" t="s">
        <v>435</v>
      </c>
    </row>
    <row r="106" spans="1:10" ht="42.75" customHeight="1">
      <c r="A106" s="266"/>
      <c r="B106" s="266"/>
      <c r="C106" s="119" t="s">
        <v>429</v>
      </c>
      <c r="D106" s="119" t="s">
        <v>430</v>
      </c>
      <c r="E106" s="89" t="s">
        <v>436</v>
      </c>
      <c r="F106" s="119" t="s">
        <v>437</v>
      </c>
      <c r="G106" s="89" t="s">
        <v>38</v>
      </c>
      <c r="H106" s="119" t="s">
        <v>438</v>
      </c>
      <c r="I106" s="119" t="s">
        <v>434</v>
      </c>
      <c r="J106" s="89" t="s">
        <v>439</v>
      </c>
    </row>
    <row r="107" spans="1:10" ht="42.75" customHeight="1">
      <c r="A107" s="266"/>
      <c r="B107" s="266"/>
      <c r="C107" s="119" t="s">
        <v>429</v>
      </c>
      <c r="D107" s="119" t="s">
        <v>430</v>
      </c>
      <c r="E107" s="89" t="s">
        <v>440</v>
      </c>
      <c r="F107" s="119" t="s">
        <v>432</v>
      </c>
      <c r="G107" s="89" t="s">
        <v>38</v>
      </c>
      <c r="H107" s="119" t="s">
        <v>441</v>
      </c>
      <c r="I107" s="119" t="s">
        <v>434</v>
      </c>
      <c r="J107" s="89" t="s">
        <v>442</v>
      </c>
    </row>
    <row r="108" spans="1:10" ht="42.75" customHeight="1">
      <c r="A108" s="266"/>
      <c r="B108" s="266"/>
      <c r="C108" s="119" t="s">
        <v>443</v>
      </c>
      <c r="D108" s="119" t="s">
        <v>444</v>
      </c>
      <c r="E108" s="89" t="s">
        <v>445</v>
      </c>
      <c r="F108" s="119" t="s">
        <v>432</v>
      </c>
      <c r="G108" s="89" t="s">
        <v>446</v>
      </c>
      <c r="H108" s="119" t="s">
        <v>356</v>
      </c>
      <c r="I108" s="119" t="s">
        <v>447</v>
      </c>
      <c r="J108" s="89" t="s">
        <v>448</v>
      </c>
    </row>
    <row r="109" spans="1:10" ht="42.75" customHeight="1">
      <c r="A109" s="266"/>
      <c r="B109" s="266"/>
      <c r="C109" s="119" t="s">
        <v>443</v>
      </c>
      <c r="D109" s="119" t="s">
        <v>444</v>
      </c>
      <c r="E109" s="89" t="s">
        <v>449</v>
      </c>
      <c r="F109" s="119" t="s">
        <v>432</v>
      </c>
      <c r="G109" s="89" t="s">
        <v>450</v>
      </c>
      <c r="H109" s="119" t="s">
        <v>356</v>
      </c>
      <c r="I109" s="119" t="s">
        <v>447</v>
      </c>
      <c r="J109" s="89" t="s">
        <v>451</v>
      </c>
    </row>
    <row r="110" spans="1:10" ht="42.75" customHeight="1">
      <c r="A110" s="266"/>
      <c r="B110" s="266"/>
      <c r="C110" s="119" t="s">
        <v>452</v>
      </c>
      <c r="D110" s="119" t="s">
        <v>453</v>
      </c>
      <c r="E110" s="89" t="s">
        <v>454</v>
      </c>
      <c r="F110" s="119" t="s">
        <v>437</v>
      </c>
      <c r="G110" s="89" t="s">
        <v>455</v>
      </c>
      <c r="H110" s="119" t="s">
        <v>456</v>
      </c>
      <c r="I110" s="119" t="s">
        <v>434</v>
      </c>
      <c r="J110" s="89" t="s">
        <v>457</v>
      </c>
    </row>
    <row r="111" spans="1:10" ht="42.75" customHeight="1">
      <c r="A111" s="267"/>
      <c r="B111" s="267"/>
      <c r="C111" s="119" t="s">
        <v>452</v>
      </c>
      <c r="D111" s="119" t="s">
        <v>453</v>
      </c>
      <c r="E111" s="89" t="s">
        <v>458</v>
      </c>
      <c r="F111" s="119" t="s">
        <v>437</v>
      </c>
      <c r="G111" s="89" t="s">
        <v>455</v>
      </c>
      <c r="H111" s="119" t="s">
        <v>456</v>
      </c>
      <c r="I111" s="119" t="s">
        <v>434</v>
      </c>
      <c r="J111" s="89" t="s">
        <v>459</v>
      </c>
    </row>
    <row r="112" spans="1:10" ht="42.75" customHeight="1">
      <c r="A112" s="265" t="s">
        <v>376</v>
      </c>
      <c r="B112" s="265" t="s">
        <v>428</v>
      </c>
      <c r="C112" s="119" t="s">
        <v>429</v>
      </c>
      <c r="D112" s="119" t="s">
        <v>430</v>
      </c>
      <c r="E112" s="89" t="s">
        <v>431</v>
      </c>
      <c r="F112" s="119" t="s">
        <v>432</v>
      </c>
      <c r="G112" s="89" t="s">
        <v>354</v>
      </c>
      <c r="H112" s="119" t="s">
        <v>433</v>
      </c>
      <c r="I112" s="119" t="s">
        <v>434</v>
      </c>
      <c r="J112" s="89" t="s">
        <v>435</v>
      </c>
    </row>
    <row r="113" spans="1:10" ht="42.75" customHeight="1">
      <c r="A113" s="266"/>
      <c r="B113" s="266"/>
      <c r="C113" s="119" t="s">
        <v>429</v>
      </c>
      <c r="D113" s="119" t="s">
        <v>430</v>
      </c>
      <c r="E113" s="89" t="s">
        <v>436</v>
      </c>
      <c r="F113" s="119" t="s">
        <v>437</v>
      </c>
      <c r="G113" s="89" t="s">
        <v>38</v>
      </c>
      <c r="H113" s="119" t="s">
        <v>438</v>
      </c>
      <c r="I113" s="119" t="s">
        <v>434</v>
      </c>
      <c r="J113" s="89" t="s">
        <v>439</v>
      </c>
    </row>
    <row r="114" spans="1:10" ht="42.75" customHeight="1">
      <c r="A114" s="266"/>
      <c r="B114" s="266"/>
      <c r="C114" s="119" t="s">
        <v>429</v>
      </c>
      <c r="D114" s="119" t="s">
        <v>430</v>
      </c>
      <c r="E114" s="89" t="s">
        <v>440</v>
      </c>
      <c r="F114" s="119" t="s">
        <v>432</v>
      </c>
      <c r="G114" s="89" t="s">
        <v>38</v>
      </c>
      <c r="H114" s="119" t="s">
        <v>441</v>
      </c>
      <c r="I114" s="119" t="s">
        <v>434</v>
      </c>
      <c r="J114" s="89" t="s">
        <v>442</v>
      </c>
    </row>
    <row r="115" spans="1:10" ht="42.75" customHeight="1">
      <c r="A115" s="266"/>
      <c r="B115" s="266"/>
      <c r="C115" s="119" t="s">
        <v>443</v>
      </c>
      <c r="D115" s="119" t="s">
        <v>444</v>
      </c>
      <c r="E115" s="89" t="s">
        <v>445</v>
      </c>
      <c r="F115" s="119" t="s">
        <v>432</v>
      </c>
      <c r="G115" s="89" t="s">
        <v>446</v>
      </c>
      <c r="H115" s="119" t="s">
        <v>356</v>
      </c>
      <c r="I115" s="119" t="s">
        <v>447</v>
      </c>
      <c r="J115" s="89" t="s">
        <v>448</v>
      </c>
    </row>
    <row r="116" spans="1:10" ht="42.75" customHeight="1">
      <c r="A116" s="266"/>
      <c r="B116" s="266"/>
      <c r="C116" s="119" t="s">
        <v>443</v>
      </c>
      <c r="D116" s="119" t="s">
        <v>444</v>
      </c>
      <c r="E116" s="89" t="s">
        <v>449</v>
      </c>
      <c r="F116" s="119" t="s">
        <v>432</v>
      </c>
      <c r="G116" s="89" t="s">
        <v>450</v>
      </c>
      <c r="H116" s="119" t="s">
        <v>356</v>
      </c>
      <c r="I116" s="119" t="s">
        <v>447</v>
      </c>
      <c r="J116" s="89" t="s">
        <v>451</v>
      </c>
    </row>
    <row r="117" spans="1:10" ht="42.75" customHeight="1">
      <c r="A117" s="266"/>
      <c r="B117" s="266"/>
      <c r="C117" s="119" t="s">
        <v>452</v>
      </c>
      <c r="D117" s="119" t="s">
        <v>453</v>
      </c>
      <c r="E117" s="89" t="s">
        <v>454</v>
      </c>
      <c r="F117" s="119" t="s">
        <v>437</v>
      </c>
      <c r="G117" s="89" t="s">
        <v>455</v>
      </c>
      <c r="H117" s="119" t="s">
        <v>456</v>
      </c>
      <c r="I117" s="119" t="s">
        <v>434</v>
      </c>
      <c r="J117" s="89" t="s">
        <v>457</v>
      </c>
    </row>
    <row r="118" spans="1:10" ht="42.75" customHeight="1">
      <c r="A118" s="267"/>
      <c r="B118" s="267"/>
      <c r="C118" s="119" t="s">
        <v>452</v>
      </c>
      <c r="D118" s="119" t="s">
        <v>453</v>
      </c>
      <c r="E118" s="89" t="s">
        <v>458</v>
      </c>
      <c r="F118" s="119" t="s">
        <v>437</v>
      </c>
      <c r="G118" s="89" t="s">
        <v>455</v>
      </c>
      <c r="H118" s="119" t="s">
        <v>456</v>
      </c>
      <c r="I118" s="119" t="s">
        <v>434</v>
      </c>
      <c r="J118" s="89" t="s">
        <v>459</v>
      </c>
    </row>
    <row r="119" spans="1:10" ht="42.75" customHeight="1">
      <c r="A119" s="265" t="s">
        <v>568</v>
      </c>
      <c r="B119" s="265" t="s">
        <v>428</v>
      </c>
      <c r="C119" s="119" t="s">
        <v>429</v>
      </c>
      <c r="D119" s="119" t="s">
        <v>430</v>
      </c>
      <c r="E119" s="89" t="s">
        <v>431</v>
      </c>
      <c r="F119" s="119" t="s">
        <v>432</v>
      </c>
      <c r="G119" s="89" t="s">
        <v>354</v>
      </c>
      <c r="H119" s="119" t="s">
        <v>433</v>
      </c>
      <c r="I119" s="119" t="s">
        <v>434</v>
      </c>
      <c r="J119" s="89" t="s">
        <v>435</v>
      </c>
    </row>
    <row r="120" spans="1:10" ht="42.75" customHeight="1">
      <c r="A120" s="266"/>
      <c r="B120" s="266"/>
      <c r="C120" s="119" t="s">
        <v>429</v>
      </c>
      <c r="D120" s="119" t="s">
        <v>430</v>
      </c>
      <c r="E120" s="89" t="s">
        <v>436</v>
      </c>
      <c r="F120" s="119" t="s">
        <v>437</v>
      </c>
      <c r="G120" s="89" t="s">
        <v>38</v>
      </c>
      <c r="H120" s="119" t="s">
        <v>438</v>
      </c>
      <c r="I120" s="119" t="s">
        <v>434</v>
      </c>
      <c r="J120" s="89" t="s">
        <v>439</v>
      </c>
    </row>
    <row r="121" spans="1:10" ht="42.75" customHeight="1">
      <c r="A121" s="266"/>
      <c r="B121" s="266"/>
      <c r="C121" s="119" t="s">
        <v>429</v>
      </c>
      <c r="D121" s="119" t="s">
        <v>430</v>
      </c>
      <c r="E121" s="89" t="s">
        <v>440</v>
      </c>
      <c r="F121" s="119" t="s">
        <v>432</v>
      </c>
      <c r="G121" s="89" t="s">
        <v>38</v>
      </c>
      <c r="H121" s="119" t="s">
        <v>441</v>
      </c>
      <c r="I121" s="119" t="s">
        <v>434</v>
      </c>
      <c r="J121" s="89" t="s">
        <v>442</v>
      </c>
    </row>
    <row r="122" spans="1:10" ht="42.75" customHeight="1">
      <c r="A122" s="266"/>
      <c r="B122" s="266"/>
      <c r="C122" s="119" t="s">
        <v>443</v>
      </c>
      <c r="D122" s="119" t="s">
        <v>444</v>
      </c>
      <c r="E122" s="89" t="s">
        <v>445</v>
      </c>
      <c r="F122" s="119" t="s">
        <v>432</v>
      </c>
      <c r="G122" s="89" t="s">
        <v>446</v>
      </c>
      <c r="H122" s="119" t="s">
        <v>356</v>
      </c>
      <c r="I122" s="119" t="s">
        <v>447</v>
      </c>
      <c r="J122" s="89" t="s">
        <v>448</v>
      </c>
    </row>
    <row r="123" spans="1:10" ht="42.75" customHeight="1">
      <c r="A123" s="266"/>
      <c r="B123" s="266"/>
      <c r="C123" s="119" t="s">
        <v>443</v>
      </c>
      <c r="D123" s="119" t="s">
        <v>444</v>
      </c>
      <c r="E123" s="89" t="s">
        <v>449</v>
      </c>
      <c r="F123" s="119" t="s">
        <v>432</v>
      </c>
      <c r="G123" s="89" t="s">
        <v>450</v>
      </c>
      <c r="H123" s="119" t="s">
        <v>356</v>
      </c>
      <c r="I123" s="119" t="s">
        <v>447</v>
      </c>
      <c r="J123" s="89" t="s">
        <v>451</v>
      </c>
    </row>
    <row r="124" spans="1:10" ht="42.75" customHeight="1">
      <c r="A124" s="266"/>
      <c r="B124" s="266"/>
      <c r="C124" s="119" t="s">
        <v>452</v>
      </c>
      <c r="D124" s="119" t="s">
        <v>453</v>
      </c>
      <c r="E124" s="89" t="s">
        <v>454</v>
      </c>
      <c r="F124" s="119" t="s">
        <v>437</v>
      </c>
      <c r="G124" s="89" t="s">
        <v>455</v>
      </c>
      <c r="H124" s="119" t="s">
        <v>456</v>
      </c>
      <c r="I124" s="119" t="s">
        <v>434</v>
      </c>
      <c r="J124" s="89" t="s">
        <v>457</v>
      </c>
    </row>
    <row r="125" spans="1:10" ht="42.75" customHeight="1">
      <c r="A125" s="267"/>
      <c r="B125" s="267"/>
      <c r="C125" s="119" t="s">
        <v>452</v>
      </c>
      <c r="D125" s="119" t="s">
        <v>453</v>
      </c>
      <c r="E125" s="89" t="s">
        <v>458</v>
      </c>
      <c r="F125" s="119" t="s">
        <v>437</v>
      </c>
      <c r="G125" s="89" t="s">
        <v>455</v>
      </c>
      <c r="H125" s="119" t="s">
        <v>456</v>
      </c>
      <c r="I125" s="119" t="s">
        <v>434</v>
      </c>
      <c r="J125" s="89" t="s">
        <v>459</v>
      </c>
    </row>
    <row r="126" spans="1:10" ht="42.75" customHeight="1">
      <c r="A126" s="265" t="s">
        <v>569</v>
      </c>
      <c r="B126" s="265" t="s">
        <v>570</v>
      </c>
      <c r="C126" s="119" t="s">
        <v>429</v>
      </c>
      <c r="D126" s="119" t="s">
        <v>430</v>
      </c>
      <c r="E126" s="89" t="s">
        <v>471</v>
      </c>
      <c r="F126" s="119" t="s">
        <v>437</v>
      </c>
      <c r="G126" s="89" t="s">
        <v>472</v>
      </c>
      <c r="H126" s="119" t="s">
        <v>456</v>
      </c>
      <c r="I126" s="119" t="s">
        <v>434</v>
      </c>
      <c r="J126" s="89" t="s">
        <v>474</v>
      </c>
    </row>
    <row r="127" spans="1:10" ht="42.75" customHeight="1">
      <c r="A127" s="266"/>
      <c r="B127" s="266"/>
      <c r="C127" s="119" t="s">
        <v>429</v>
      </c>
      <c r="D127" s="119" t="s">
        <v>475</v>
      </c>
      <c r="E127" s="89" t="s">
        <v>476</v>
      </c>
      <c r="F127" s="119" t="s">
        <v>437</v>
      </c>
      <c r="G127" s="89" t="s">
        <v>571</v>
      </c>
      <c r="H127" s="119" t="s">
        <v>456</v>
      </c>
      <c r="I127" s="119" t="s">
        <v>434</v>
      </c>
      <c r="J127" s="89" t="s">
        <v>474</v>
      </c>
    </row>
    <row r="128" spans="1:10" ht="42.75" customHeight="1">
      <c r="A128" s="266"/>
      <c r="B128" s="266"/>
      <c r="C128" s="119" t="s">
        <v>429</v>
      </c>
      <c r="D128" s="119" t="s">
        <v>478</v>
      </c>
      <c r="E128" s="89" t="s">
        <v>479</v>
      </c>
      <c r="F128" s="119" t="s">
        <v>432</v>
      </c>
      <c r="G128" s="89" t="s">
        <v>572</v>
      </c>
      <c r="H128" s="119" t="s">
        <v>456</v>
      </c>
      <c r="I128" s="119" t="s">
        <v>434</v>
      </c>
      <c r="J128" s="89" t="s">
        <v>474</v>
      </c>
    </row>
    <row r="129" spans="1:10" ht="42.75" customHeight="1">
      <c r="A129" s="266"/>
      <c r="B129" s="266"/>
      <c r="C129" s="119" t="s">
        <v>429</v>
      </c>
      <c r="D129" s="119" t="s">
        <v>480</v>
      </c>
      <c r="E129" s="89" t="s">
        <v>481</v>
      </c>
      <c r="F129" s="119" t="s">
        <v>432</v>
      </c>
      <c r="G129" s="89" t="s">
        <v>472</v>
      </c>
      <c r="H129" s="119" t="s">
        <v>508</v>
      </c>
      <c r="I129" s="119" t="s">
        <v>434</v>
      </c>
      <c r="J129" s="89" t="s">
        <v>474</v>
      </c>
    </row>
    <row r="130" spans="1:10" ht="42.75" customHeight="1">
      <c r="A130" s="266"/>
      <c r="B130" s="266"/>
      <c r="C130" s="119" t="s">
        <v>443</v>
      </c>
      <c r="D130" s="119" t="s">
        <v>444</v>
      </c>
      <c r="E130" s="89" t="s">
        <v>482</v>
      </c>
      <c r="F130" s="119" t="s">
        <v>437</v>
      </c>
      <c r="G130" s="89" t="s">
        <v>483</v>
      </c>
      <c r="H130" s="119" t="s">
        <v>456</v>
      </c>
      <c r="I130" s="119" t="s">
        <v>434</v>
      </c>
      <c r="J130" s="89" t="s">
        <v>474</v>
      </c>
    </row>
    <row r="131" spans="1:10" ht="42.75" customHeight="1">
      <c r="A131" s="267"/>
      <c r="B131" s="267"/>
      <c r="C131" s="119" t="s">
        <v>452</v>
      </c>
      <c r="D131" s="119" t="s">
        <v>453</v>
      </c>
      <c r="E131" s="89" t="s">
        <v>484</v>
      </c>
      <c r="F131" s="119" t="s">
        <v>437</v>
      </c>
      <c r="G131" s="89" t="s">
        <v>485</v>
      </c>
      <c r="H131" s="119" t="s">
        <v>456</v>
      </c>
      <c r="I131" s="119" t="s">
        <v>434</v>
      </c>
      <c r="J131" s="89" t="s">
        <v>474</v>
      </c>
    </row>
  </sheetData>
  <mergeCells count="38">
    <mergeCell ref="B99:B104"/>
    <mergeCell ref="B105:B111"/>
    <mergeCell ref="B112:B118"/>
    <mergeCell ref="B119:B125"/>
    <mergeCell ref="B126:B131"/>
    <mergeCell ref="B66:B71"/>
    <mergeCell ref="B72:B77"/>
    <mergeCell ref="B78:B86"/>
    <mergeCell ref="B87:B92"/>
    <mergeCell ref="B93:B98"/>
    <mergeCell ref="B26:B32"/>
    <mergeCell ref="B33:B42"/>
    <mergeCell ref="B43:B48"/>
    <mergeCell ref="B49:B58"/>
    <mergeCell ref="B59:B65"/>
    <mergeCell ref="A99:A104"/>
    <mergeCell ref="A105:A111"/>
    <mergeCell ref="A112:A118"/>
    <mergeCell ref="A119:A125"/>
    <mergeCell ref="A126:A131"/>
    <mergeCell ref="A66:A71"/>
    <mergeCell ref="A72:A77"/>
    <mergeCell ref="A78:A86"/>
    <mergeCell ref="A87:A92"/>
    <mergeCell ref="A93:A98"/>
    <mergeCell ref="A26:A32"/>
    <mergeCell ref="A33:A42"/>
    <mergeCell ref="A43:A48"/>
    <mergeCell ref="A49:A58"/>
    <mergeCell ref="A59:A65"/>
    <mergeCell ref="A2:J2"/>
    <mergeCell ref="A3:H3"/>
    <mergeCell ref="A7:A13"/>
    <mergeCell ref="A14:A19"/>
    <mergeCell ref="A20:A25"/>
    <mergeCell ref="B7:B13"/>
    <mergeCell ref="B14:B19"/>
    <mergeCell ref="B20:B25"/>
  </mergeCells>
  <phoneticPr fontId="2" type="noConversion"/>
  <printOptions horizontalCentered="1"/>
  <pageMargins left="1" right="1" top="0.75" bottom="0.75" header="0" footer="0"/>
  <pageSetup paperSize="9" scale="69"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K23"/>
  <sheetViews>
    <sheetView workbookViewId="0">
      <selection activeCell="A23" sqref="A23:K23"/>
    </sheetView>
  </sheetViews>
  <sheetFormatPr defaultColWidth="10.6640625" defaultRowHeight="12" customHeight="1"/>
  <cols>
    <col min="1" max="1" width="40" style="86" customWidth="1"/>
    <col min="2" max="2" width="33.83203125" style="86" customWidth="1"/>
    <col min="3" max="5" width="27.5" style="86" customWidth="1"/>
    <col min="6" max="6" width="13.1640625" style="2" customWidth="1"/>
    <col min="7" max="7" width="29.33203125" style="86" customWidth="1"/>
    <col min="8" max="8" width="18.1640625" style="2" customWidth="1"/>
    <col min="9" max="9" width="15.6640625" style="2" customWidth="1"/>
    <col min="10" max="10" width="22" style="86" customWidth="1"/>
    <col min="11" max="11" width="10.6640625" style="2" customWidth="1"/>
    <col min="12" max="16384" width="10.6640625" style="2"/>
  </cols>
  <sheetData>
    <row r="1" spans="1:11" ht="18" customHeight="1">
      <c r="A1" s="268" t="s">
        <v>573</v>
      </c>
      <c r="B1" s="268"/>
      <c r="C1" s="268"/>
      <c r="D1" s="268"/>
      <c r="E1" s="268"/>
      <c r="F1" s="268"/>
      <c r="G1" s="268"/>
      <c r="H1" s="268"/>
      <c r="I1" s="268"/>
      <c r="J1" s="268"/>
      <c r="K1" s="268"/>
    </row>
    <row r="2" spans="1:11" ht="41.25" customHeight="1">
      <c r="A2" s="269" t="s">
        <v>574</v>
      </c>
      <c r="B2" s="270"/>
      <c r="C2" s="270"/>
      <c r="D2" s="271"/>
      <c r="E2" s="270"/>
      <c r="F2" s="270"/>
      <c r="G2" s="270"/>
      <c r="H2" s="270"/>
      <c r="I2" s="70"/>
      <c r="J2" s="70"/>
      <c r="K2" s="70"/>
    </row>
    <row r="3" spans="1:11" ht="17.25" customHeight="1">
      <c r="A3" s="111" t="s">
        <v>164</v>
      </c>
      <c r="B3" s="111" t="s">
        <v>173</v>
      </c>
      <c r="C3" s="112" t="s">
        <v>418</v>
      </c>
      <c r="D3" s="111" t="s">
        <v>419</v>
      </c>
      <c r="E3" s="111" t="s">
        <v>420</v>
      </c>
      <c r="F3" s="113" t="s">
        <v>421</v>
      </c>
      <c r="G3" s="114" t="s">
        <v>422</v>
      </c>
      <c r="H3" s="112" t="s">
        <v>423</v>
      </c>
      <c r="I3" s="114" t="s">
        <v>424</v>
      </c>
      <c r="J3" s="114" t="s">
        <v>425</v>
      </c>
      <c r="K3" s="112" t="s">
        <v>426</v>
      </c>
    </row>
    <row r="4" spans="1:11" ht="44.25" customHeight="1">
      <c r="A4" s="115" t="s">
        <v>301</v>
      </c>
      <c r="B4" s="115">
        <v>2</v>
      </c>
      <c r="C4" s="115">
        <v>3</v>
      </c>
      <c r="D4" s="115">
        <v>4</v>
      </c>
      <c r="E4" s="115">
        <v>5</v>
      </c>
      <c r="F4" s="115">
        <v>6</v>
      </c>
      <c r="G4" s="115">
        <v>7</v>
      </c>
      <c r="H4" s="115">
        <v>8</v>
      </c>
      <c r="I4" s="115">
        <v>9</v>
      </c>
      <c r="J4" s="115">
        <v>10</v>
      </c>
      <c r="K4" s="115">
        <v>11</v>
      </c>
    </row>
    <row r="5" spans="1:11" ht="18.75" customHeight="1">
      <c r="A5" s="42"/>
      <c r="B5" s="42"/>
      <c r="C5" s="116"/>
      <c r="D5" s="116"/>
      <c r="E5" s="116"/>
      <c r="F5" s="116"/>
      <c r="G5" s="116"/>
      <c r="H5" s="116"/>
      <c r="I5" s="116"/>
      <c r="J5" s="117"/>
      <c r="K5" s="117"/>
    </row>
    <row r="6" spans="1:11" ht="12" customHeight="1">
      <c r="A6" s="42"/>
      <c r="B6" s="42"/>
      <c r="C6" s="116"/>
      <c r="D6" s="116"/>
      <c r="E6" s="116"/>
      <c r="F6" s="116"/>
      <c r="G6" s="116"/>
      <c r="H6" s="116"/>
      <c r="I6" s="116"/>
      <c r="J6" s="117"/>
      <c r="K6" s="117"/>
    </row>
    <row r="7" spans="1:11" ht="12" customHeight="1">
      <c r="A7" s="42"/>
      <c r="B7" s="42"/>
      <c r="C7" s="42"/>
      <c r="D7" s="115"/>
      <c r="E7" s="115"/>
      <c r="F7" s="42"/>
      <c r="G7" s="42"/>
      <c r="H7" s="42"/>
      <c r="I7" s="42"/>
      <c r="J7" s="117"/>
      <c r="K7" s="117"/>
    </row>
    <row r="8" spans="1:11" ht="12" customHeight="1">
      <c r="A8" s="42"/>
      <c r="B8" s="42"/>
      <c r="C8" s="42"/>
      <c r="D8" s="115"/>
      <c r="E8" s="115"/>
      <c r="F8" s="42"/>
      <c r="G8" s="42"/>
      <c r="H8" s="42"/>
      <c r="I8" s="42"/>
      <c r="J8" s="117"/>
      <c r="K8" s="117"/>
    </row>
    <row r="9" spans="1:11" ht="12" customHeight="1">
      <c r="A9" s="42"/>
      <c r="B9" s="42"/>
      <c r="C9" s="42"/>
      <c r="D9" s="115"/>
      <c r="E9" s="115"/>
      <c r="F9" s="42"/>
      <c r="G9" s="42"/>
      <c r="H9" s="42"/>
      <c r="I9" s="42"/>
      <c r="J9" s="117"/>
      <c r="K9" s="117"/>
    </row>
    <row r="10" spans="1:11" ht="12" customHeight="1">
      <c r="A10" s="42"/>
      <c r="B10" s="42"/>
      <c r="C10" s="42"/>
      <c r="D10" s="115"/>
      <c r="E10" s="115"/>
      <c r="F10" s="42"/>
      <c r="G10" s="42"/>
      <c r="H10" s="42"/>
      <c r="I10" s="42"/>
      <c r="J10" s="117"/>
      <c r="K10" s="117"/>
    </row>
    <row r="11" spans="1:11" ht="12" customHeight="1">
      <c r="A11" s="42"/>
      <c r="B11" s="42"/>
      <c r="C11" s="42"/>
      <c r="D11" s="115"/>
      <c r="E11" s="115"/>
      <c r="F11" s="42"/>
      <c r="G11" s="42"/>
      <c r="H11" s="42"/>
      <c r="I11" s="42"/>
      <c r="J11" s="117"/>
      <c r="K11" s="117"/>
    </row>
    <row r="12" spans="1:11" ht="12" customHeight="1">
      <c r="A12" s="42"/>
      <c r="B12" s="42"/>
      <c r="C12" s="42"/>
      <c r="D12" s="115"/>
      <c r="E12" s="115"/>
      <c r="F12" s="42"/>
      <c r="G12" s="42"/>
      <c r="H12" s="42"/>
      <c r="I12" s="42"/>
      <c r="J12" s="117"/>
      <c r="K12" s="117"/>
    </row>
    <row r="13" spans="1:11" ht="12" customHeight="1">
      <c r="A13" s="42"/>
      <c r="B13" s="42"/>
      <c r="C13" s="42"/>
      <c r="D13" s="115"/>
      <c r="E13" s="115"/>
      <c r="F13" s="42"/>
      <c r="G13" s="42"/>
      <c r="H13" s="42"/>
      <c r="I13" s="42"/>
      <c r="J13" s="117"/>
      <c r="K13" s="117"/>
    </row>
    <row r="14" spans="1:11" ht="12" customHeight="1">
      <c r="A14" s="42"/>
      <c r="B14" s="42"/>
      <c r="C14" s="42"/>
      <c r="D14" s="115"/>
      <c r="E14" s="115"/>
      <c r="F14" s="42"/>
      <c r="G14" s="42"/>
      <c r="H14" s="42"/>
      <c r="I14" s="42"/>
      <c r="J14" s="117"/>
      <c r="K14" s="117"/>
    </row>
    <row r="15" spans="1:11" ht="12" customHeight="1">
      <c r="A15" s="42"/>
      <c r="B15" s="42"/>
      <c r="C15" s="42"/>
      <c r="D15" s="115"/>
      <c r="E15" s="115"/>
      <c r="F15" s="42"/>
      <c r="G15" s="42"/>
      <c r="H15" s="42"/>
      <c r="I15" s="42"/>
      <c r="J15" s="117"/>
      <c r="K15" s="117"/>
    </row>
    <row r="16" spans="1:11" ht="12" customHeight="1">
      <c r="A16" s="42"/>
      <c r="B16" s="42"/>
      <c r="C16" s="42"/>
      <c r="D16" s="115"/>
      <c r="E16" s="115"/>
      <c r="F16" s="42"/>
      <c r="G16" s="42"/>
      <c r="H16" s="42"/>
      <c r="I16" s="42"/>
      <c r="J16" s="117"/>
      <c r="K16" s="117"/>
    </row>
    <row r="17" spans="1:11" ht="12" customHeight="1">
      <c r="A17" s="42"/>
      <c r="B17" s="42"/>
      <c r="C17" s="42"/>
      <c r="D17" s="115"/>
      <c r="E17" s="115"/>
      <c r="F17" s="42"/>
      <c r="G17" s="42"/>
      <c r="H17" s="42"/>
      <c r="I17" s="42"/>
      <c r="J17" s="117"/>
      <c r="K17" s="117"/>
    </row>
    <row r="18" spans="1:11" ht="12" customHeight="1">
      <c r="A18" s="42"/>
      <c r="B18" s="42"/>
      <c r="C18" s="42"/>
      <c r="D18" s="115"/>
      <c r="E18" s="115"/>
      <c r="F18" s="42"/>
      <c r="G18" s="42"/>
      <c r="H18" s="42"/>
      <c r="I18" s="42"/>
      <c r="J18" s="117"/>
      <c r="K18" s="117"/>
    </row>
    <row r="19" spans="1:11" ht="12" customHeight="1">
      <c r="A19" s="42"/>
      <c r="B19" s="42"/>
      <c r="C19" s="42"/>
      <c r="D19" s="115"/>
      <c r="E19" s="115"/>
      <c r="F19" s="42"/>
      <c r="G19" s="42"/>
      <c r="H19" s="42"/>
      <c r="I19" s="42"/>
      <c r="J19" s="117"/>
      <c r="K19" s="117"/>
    </row>
    <row r="20" spans="1:11" ht="12" customHeight="1">
      <c r="A20" s="42"/>
      <c r="B20" s="42"/>
      <c r="C20" s="42"/>
      <c r="D20" s="115"/>
      <c r="E20" s="115"/>
      <c r="F20" s="42"/>
      <c r="G20" s="42"/>
      <c r="H20" s="42"/>
      <c r="I20" s="42"/>
      <c r="J20" s="117"/>
      <c r="K20" s="117"/>
    </row>
    <row r="21" spans="1:11" ht="12" customHeight="1">
      <c r="A21" s="42"/>
      <c r="B21" s="42"/>
      <c r="C21" s="42"/>
      <c r="D21" s="115"/>
      <c r="E21" s="115"/>
      <c r="F21" s="42"/>
      <c r="G21" s="42"/>
      <c r="H21" s="42"/>
      <c r="I21" s="42"/>
      <c r="J21" s="117"/>
      <c r="K21" s="117"/>
    </row>
    <row r="22" spans="1:11" ht="12" customHeight="1">
      <c r="A22" s="42"/>
      <c r="B22" s="42"/>
      <c r="C22" s="42"/>
      <c r="D22" s="115"/>
      <c r="E22" s="115"/>
      <c r="F22" s="42"/>
      <c r="G22" s="42"/>
      <c r="H22" s="42"/>
      <c r="I22" s="42"/>
      <c r="J22" s="117"/>
      <c r="K22" s="117"/>
    </row>
    <row r="23" spans="1:11" ht="12" customHeight="1">
      <c r="A23" s="272" t="s">
        <v>575</v>
      </c>
      <c r="B23" s="273"/>
      <c r="C23" s="273"/>
      <c r="D23" s="273"/>
      <c r="E23" s="273"/>
      <c r="F23" s="273"/>
      <c r="G23" s="273"/>
      <c r="H23" s="273"/>
      <c r="I23" s="273"/>
      <c r="J23" s="273"/>
      <c r="K23" s="274"/>
    </row>
  </sheetData>
  <mergeCells count="4">
    <mergeCell ref="A1:K1"/>
    <mergeCell ref="A2:C2"/>
    <mergeCell ref="D2:H2"/>
    <mergeCell ref="A23:K23"/>
  </mergeCells>
  <phoneticPr fontId="2" type="noConversion"/>
  <printOptions horizontalCentered="1"/>
  <pageMargins left="1" right="1" top="0.75" bottom="0.75" header="0" footer="0"/>
  <pageSetup paperSize="9" scale="69"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Y9"/>
  <sheetViews>
    <sheetView workbookViewId="0">
      <selection activeCell="A9" sqref="A9:Y9"/>
    </sheetView>
  </sheetViews>
  <sheetFormatPr defaultColWidth="10.6640625" defaultRowHeight="14.25" customHeight="1"/>
  <cols>
    <col min="1" max="1" width="44" style="96" customWidth="1"/>
    <col min="2" max="22" width="23.33203125" style="96" customWidth="1"/>
    <col min="23" max="24" width="23.33203125" style="2" customWidth="1"/>
    <col min="25" max="25" width="23.33203125" style="96" customWidth="1"/>
    <col min="26" max="26" width="10.6640625" style="2" customWidth="1"/>
    <col min="27" max="16384" width="10.6640625" style="2"/>
  </cols>
  <sheetData>
    <row r="1" spans="1:25" ht="17.25" customHeight="1">
      <c r="A1" s="97"/>
      <c r="B1" s="97"/>
      <c r="C1" s="97"/>
      <c r="D1" s="98"/>
      <c r="W1" s="95"/>
      <c r="X1" s="95"/>
      <c r="Y1" s="95" t="s">
        <v>576</v>
      </c>
    </row>
    <row r="2" spans="1:25" ht="41.25" customHeight="1">
      <c r="A2" s="275" t="s">
        <v>577</v>
      </c>
      <c r="B2" s="252"/>
      <c r="C2" s="252"/>
      <c r="D2" s="252"/>
      <c r="E2" s="252"/>
      <c r="F2" s="252"/>
      <c r="G2" s="252"/>
      <c r="H2" s="252"/>
      <c r="I2" s="252"/>
      <c r="J2" s="252"/>
      <c r="K2" s="252"/>
      <c r="L2" s="252"/>
      <c r="M2" s="252"/>
      <c r="N2" s="252"/>
      <c r="O2" s="252"/>
      <c r="P2" s="252"/>
      <c r="Q2" s="252"/>
      <c r="R2" s="252"/>
      <c r="S2" s="252"/>
      <c r="T2" s="252"/>
      <c r="U2" s="252"/>
      <c r="V2" s="252"/>
      <c r="W2" s="253"/>
      <c r="X2" s="253"/>
      <c r="Y2" s="252"/>
    </row>
    <row r="3" spans="1:25" ht="18" customHeight="1">
      <c r="A3" s="276" t="s">
        <v>1</v>
      </c>
      <c r="B3" s="277"/>
      <c r="C3" s="277"/>
      <c r="D3" s="278"/>
      <c r="E3" s="279"/>
      <c r="F3" s="279"/>
      <c r="G3" s="279"/>
      <c r="H3" s="279"/>
      <c r="I3" s="279"/>
      <c r="W3" s="107"/>
      <c r="X3" s="107"/>
      <c r="Y3" s="107" t="s">
        <v>2</v>
      </c>
    </row>
    <row r="4" spans="1:25" ht="19.5" customHeight="1">
      <c r="A4" s="284" t="s">
        <v>578</v>
      </c>
      <c r="B4" s="191" t="s">
        <v>179</v>
      </c>
      <c r="C4" s="225"/>
      <c r="D4" s="225"/>
      <c r="E4" s="280" t="s">
        <v>579</v>
      </c>
      <c r="F4" s="225"/>
      <c r="G4" s="225"/>
      <c r="H4" s="225"/>
      <c r="I4" s="225"/>
      <c r="J4" s="225"/>
      <c r="K4" s="225"/>
      <c r="L4" s="225"/>
      <c r="M4" s="225"/>
      <c r="N4" s="225"/>
      <c r="O4" s="225"/>
      <c r="P4" s="225"/>
      <c r="Q4" s="225"/>
      <c r="R4" s="225"/>
      <c r="S4" s="225"/>
      <c r="T4" s="225"/>
      <c r="U4" s="225"/>
      <c r="V4" s="225"/>
      <c r="W4" s="228"/>
      <c r="X4" s="229"/>
      <c r="Y4" s="284" t="s">
        <v>580</v>
      </c>
    </row>
    <row r="5" spans="1:25" ht="40.5" customHeight="1">
      <c r="A5" s="194"/>
      <c r="B5" s="99" t="s">
        <v>64</v>
      </c>
      <c r="C5" s="100" t="s">
        <v>186</v>
      </c>
      <c r="D5" s="101" t="s">
        <v>348</v>
      </c>
      <c r="E5" s="102" t="s">
        <v>581</v>
      </c>
      <c r="F5" s="102" t="s">
        <v>582</v>
      </c>
      <c r="G5" s="102" t="s">
        <v>583</v>
      </c>
      <c r="H5" s="102" t="s">
        <v>584</v>
      </c>
      <c r="I5" s="102" t="s">
        <v>585</v>
      </c>
      <c r="J5" s="102" t="s">
        <v>586</v>
      </c>
      <c r="K5" s="102" t="s">
        <v>587</v>
      </c>
      <c r="L5" s="102" t="s">
        <v>588</v>
      </c>
      <c r="M5" s="102" t="s">
        <v>589</v>
      </c>
      <c r="N5" s="102" t="s">
        <v>590</v>
      </c>
      <c r="O5" s="102" t="s">
        <v>591</v>
      </c>
      <c r="P5" s="102" t="s">
        <v>592</v>
      </c>
      <c r="Q5" s="102" t="s">
        <v>593</v>
      </c>
      <c r="R5" s="102" t="s">
        <v>594</v>
      </c>
      <c r="S5" s="102" t="s">
        <v>595</v>
      </c>
      <c r="T5" s="102" t="s">
        <v>596</v>
      </c>
      <c r="U5" s="102" t="s">
        <v>597</v>
      </c>
      <c r="V5" s="102" t="s">
        <v>598</v>
      </c>
      <c r="W5" s="102" t="s">
        <v>599</v>
      </c>
      <c r="X5" s="102" t="s">
        <v>600</v>
      </c>
      <c r="Y5" s="285" t="s">
        <v>600</v>
      </c>
    </row>
    <row r="6" spans="1:25" ht="19.5" customHeight="1">
      <c r="A6" s="103">
        <v>1</v>
      </c>
      <c r="B6" s="103">
        <v>2</v>
      </c>
      <c r="C6" s="103">
        <v>3</v>
      </c>
      <c r="D6" s="104">
        <v>4</v>
      </c>
      <c r="E6" s="105">
        <v>5</v>
      </c>
      <c r="F6" s="103">
        <v>6</v>
      </c>
      <c r="G6" s="103">
        <v>7</v>
      </c>
      <c r="H6" s="104">
        <v>8</v>
      </c>
      <c r="I6" s="103">
        <v>9</v>
      </c>
      <c r="J6" s="103">
        <v>10</v>
      </c>
      <c r="K6" s="103">
        <v>11</v>
      </c>
      <c r="L6" s="104">
        <v>12</v>
      </c>
      <c r="M6" s="103">
        <v>13</v>
      </c>
      <c r="N6" s="103">
        <v>14</v>
      </c>
      <c r="O6" s="103">
        <v>15</v>
      </c>
      <c r="P6" s="104">
        <v>16</v>
      </c>
      <c r="Q6" s="103">
        <v>17</v>
      </c>
      <c r="R6" s="103">
        <v>18</v>
      </c>
      <c r="S6" s="103">
        <v>19</v>
      </c>
      <c r="T6" s="104">
        <v>20</v>
      </c>
      <c r="U6" s="104">
        <v>21</v>
      </c>
      <c r="V6" s="104">
        <v>22</v>
      </c>
      <c r="W6" s="108">
        <v>23</v>
      </c>
      <c r="X6" s="108">
        <v>24</v>
      </c>
      <c r="Y6" s="103">
        <v>25</v>
      </c>
    </row>
    <row r="7" spans="1:25" ht="19.5" customHeight="1">
      <c r="A7" s="89" t="s">
        <v>356</v>
      </c>
      <c r="B7" s="22" t="s">
        <v>356</v>
      </c>
      <c r="C7" s="22" t="s">
        <v>356</v>
      </c>
      <c r="D7" s="106" t="s">
        <v>356</v>
      </c>
      <c r="E7" s="22" t="s">
        <v>356</v>
      </c>
      <c r="F7" s="22" t="s">
        <v>356</v>
      </c>
      <c r="G7" s="22" t="s">
        <v>356</v>
      </c>
      <c r="H7" s="22" t="s">
        <v>356</v>
      </c>
      <c r="I7" s="22" t="s">
        <v>356</v>
      </c>
      <c r="J7" s="22" t="s">
        <v>356</v>
      </c>
      <c r="K7" s="22" t="s">
        <v>356</v>
      </c>
      <c r="L7" s="22" t="s">
        <v>356</v>
      </c>
      <c r="M7" s="22" t="s">
        <v>356</v>
      </c>
      <c r="N7" s="22" t="s">
        <v>356</v>
      </c>
      <c r="O7" s="22" t="s">
        <v>356</v>
      </c>
      <c r="P7" s="22" t="s">
        <v>356</v>
      </c>
      <c r="Q7" s="22" t="s">
        <v>356</v>
      </c>
      <c r="R7" s="22" t="s">
        <v>356</v>
      </c>
      <c r="S7" s="22" t="s">
        <v>356</v>
      </c>
      <c r="T7" s="22" t="s">
        <v>356</v>
      </c>
      <c r="U7" s="22" t="s">
        <v>356</v>
      </c>
      <c r="V7" s="22" t="s">
        <v>356</v>
      </c>
      <c r="W7" s="22" t="s">
        <v>356</v>
      </c>
      <c r="X7" s="22" t="s">
        <v>356</v>
      </c>
      <c r="Y7" s="110"/>
    </row>
    <row r="8" spans="1:25" ht="19.5" customHeight="1">
      <c r="A8" s="90" t="s">
        <v>356</v>
      </c>
      <c r="B8" s="22" t="s">
        <v>356</v>
      </c>
      <c r="C8" s="22" t="s">
        <v>356</v>
      </c>
      <c r="D8" s="106" t="s">
        <v>356</v>
      </c>
      <c r="E8" s="22" t="s">
        <v>356</v>
      </c>
      <c r="F8" s="22" t="s">
        <v>356</v>
      </c>
      <c r="G8" s="22" t="s">
        <v>356</v>
      </c>
      <c r="H8" s="22" t="s">
        <v>356</v>
      </c>
      <c r="I8" s="22" t="s">
        <v>356</v>
      </c>
      <c r="J8" s="22" t="s">
        <v>356</v>
      </c>
      <c r="K8" s="22" t="s">
        <v>356</v>
      </c>
      <c r="L8" s="22" t="s">
        <v>356</v>
      </c>
      <c r="M8" s="22" t="s">
        <v>356</v>
      </c>
      <c r="N8" s="22" t="s">
        <v>356</v>
      </c>
      <c r="O8" s="22" t="s">
        <v>356</v>
      </c>
      <c r="P8" s="22" t="s">
        <v>356</v>
      </c>
      <c r="Q8" s="22" t="s">
        <v>356</v>
      </c>
      <c r="R8" s="22" t="s">
        <v>356</v>
      </c>
      <c r="S8" s="22" t="s">
        <v>356</v>
      </c>
      <c r="T8" s="22" t="s">
        <v>356</v>
      </c>
      <c r="U8" s="22" t="s">
        <v>356</v>
      </c>
      <c r="V8" s="22" t="s">
        <v>356</v>
      </c>
      <c r="W8" s="22" t="s">
        <v>356</v>
      </c>
      <c r="X8" s="22" t="s">
        <v>356</v>
      </c>
      <c r="Y8" s="110"/>
    </row>
    <row r="9" spans="1:25" ht="15" customHeight="1">
      <c r="A9" s="281" t="s">
        <v>601</v>
      </c>
      <c r="B9" s="282"/>
      <c r="C9" s="282"/>
      <c r="D9" s="282"/>
      <c r="E9" s="282"/>
      <c r="F9" s="282"/>
      <c r="G9" s="282"/>
      <c r="H9" s="282"/>
      <c r="I9" s="282"/>
      <c r="J9" s="282"/>
      <c r="K9" s="282"/>
      <c r="L9" s="282"/>
      <c r="M9" s="282"/>
      <c r="N9" s="282"/>
      <c r="O9" s="282"/>
      <c r="P9" s="282"/>
      <c r="Q9" s="282"/>
      <c r="R9" s="282"/>
      <c r="S9" s="282"/>
      <c r="T9" s="282"/>
      <c r="U9" s="282"/>
      <c r="V9" s="282"/>
      <c r="W9" s="282"/>
      <c r="X9" s="282"/>
      <c r="Y9" s="283"/>
    </row>
  </sheetData>
  <mergeCells count="7">
    <mergeCell ref="A2:Y2"/>
    <mergeCell ref="A3:I3"/>
    <mergeCell ref="B4:D4"/>
    <mergeCell ref="E4:X4"/>
    <mergeCell ref="A9:Y9"/>
    <mergeCell ref="A4:A5"/>
    <mergeCell ref="Y4:Y5"/>
  </mergeCells>
  <phoneticPr fontId="2"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J8"/>
  <sheetViews>
    <sheetView workbookViewId="0">
      <selection activeCell="A8" sqref="A8:J8"/>
    </sheetView>
  </sheetViews>
  <sheetFormatPr defaultColWidth="10.6640625" defaultRowHeight="12" customHeight="1"/>
  <cols>
    <col min="1" max="1" width="40" style="86" customWidth="1"/>
    <col min="2" max="2" width="33.83203125" style="86" customWidth="1"/>
    <col min="3" max="5" width="27.5" style="86" customWidth="1"/>
    <col min="6" max="6" width="13.1640625" style="2" customWidth="1"/>
    <col min="7" max="7" width="29.33203125" style="86" customWidth="1"/>
    <col min="8" max="8" width="18.1640625" style="2" customWidth="1"/>
    <col min="9" max="9" width="15.6640625" style="2" customWidth="1"/>
    <col min="10" max="10" width="22" style="86" customWidth="1"/>
    <col min="11" max="11" width="10.6640625" style="2" customWidth="1"/>
    <col min="12" max="16384" width="10.6640625" style="2"/>
  </cols>
  <sheetData>
    <row r="1" spans="1:10" ht="16.5" customHeight="1">
      <c r="J1" s="95"/>
    </row>
    <row r="2" spans="1:10" ht="41.25" customHeight="1">
      <c r="A2" s="263" t="s">
        <v>602</v>
      </c>
      <c r="B2" s="252"/>
      <c r="C2" s="252"/>
      <c r="D2" s="252"/>
      <c r="E2" s="252"/>
      <c r="F2" s="253"/>
      <c r="G2" s="252"/>
      <c r="H2" s="253"/>
      <c r="I2" s="253"/>
      <c r="J2" s="252"/>
    </row>
    <row r="3" spans="1:10" ht="17.25" customHeight="1">
      <c r="A3" s="202" t="s">
        <v>1</v>
      </c>
      <c r="B3" s="264"/>
      <c r="C3" s="264"/>
      <c r="D3" s="264"/>
      <c r="E3" s="264"/>
      <c r="F3" s="184"/>
      <c r="G3" s="264"/>
      <c r="H3" s="184"/>
    </row>
    <row r="4" spans="1:10" ht="44.25" customHeight="1">
      <c r="A4" s="21" t="s">
        <v>578</v>
      </c>
      <c r="B4" s="21" t="s">
        <v>418</v>
      </c>
      <c r="C4" s="21" t="s">
        <v>419</v>
      </c>
      <c r="D4" s="21" t="s">
        <v>420</v>
      </c>
      <c r="E4" s="21" t="s">
        <v>421</v>
      </c>
      <c r="F4" s="88" t="s">
        <v>422</v>
      </c>
      <c r="G4" s="21" t="s">
        <v>423</v>
      </c>
      <c r="H4" s="88" t="s">
        <v>424</v>
      </c>
      <c r="I4" s="88" t="s">
        <v>425</v>
      </c>
      <c r="J4" s="21" t="s">
        <v>426</v>
      </c>
    </row>
    <row r="5" spans="1:10" ht="14.25" customHeight="1">
      <c r="A5" s="21">
        <v>1</v>
      </c>
      <c r="B5" s="21">
        <v>2</v>
      </c>
      <c r="C5" s="21">
        <v>3</v>
      </c>
      <c r="D5" s="21">
        <v>4</v>
      </c>
      <c r="E5" s="21">
        <v>5</v>
      </c>
      <c r="F5" s="88">
        <v>6</v>
      </c>
      <c r="G5" s="21">
        <v>7</v>
      </c>
      <c r="H5" s="88">
        <v>8</v>
      </c>
      <c r="I5" s="88">
        <v>9</v>
      </c>
      <c r="J5" s="21">
        <v>10</v>
      </c>
    </row>
    <row r="6" spans="1:10" ht="42" customHeight="1">
      <c r="A6" s="89" t="s">
        <v>356</v>
      </c>
      <c r="B6" s="90"/>
      <c r="C6" s="90"/>
      <c r="D6" s="90"/>
      <c r="E6" s="91"/>
      <c r="F6" s="92"/>
      <c r="G6" s="91"/>
      <c r="H6" s="92"/>
      <c r="I6" s="92"/>
      <c r="J6" s="91"/>
    </row>
    <row r="7" spans="1:10" ht="42.75" customHeight="1">
      <c r="A7" s="93" t="s">
        <v>356</v>
      </c>
      <c r="B7" s="93" t="s">
        <v>356</v>
      </c>
      <c r="C7" s="93" t="s">
        <v>356</v>
      </c>
      <c r="D7" s="93" t="s">
        <v>356</v>
      </c>
      <c r="E7" s="94" t="s">
        <v>356</v>
      </c>
      <c r="F7" s="93" t="s">
        <v>356</v>
      </c>
      <c r="G7" s="94" t="s">
        <v>356</v>
      </c>
      <c r="H7" s="93" t="s">
        <v>356</v>
      </c>
      <c r="I7" s="93" t="s">
        <v>356</v>
      </c>
      <c r="J7" s="94" t="s">
        <v>356</v>
      </c>
    </row>
    <row r="8" spans="1:10" ht="12" customHeight="1">
      <c r="A8" s="286" t="s">
        <v>601</v>
      </c>
      <c r="B8" s="287"/>
      <c r="C8" s="287"/>
      <c r="D8" s="287"/>
      <c r="E8" s="287"/>
      <c r="F8" s="287"/>
      <c r="G8" s="287"/>
      <c r="H8" s="287"/>
      <c r="I8" s="287"/>
      <c r="J8" s="288"/>
    </row>
  </sheetData>
  <mergeCells count="3">
    <mergeCell ref="A2:J2"/>
    <mergeCell ref="A3:H3"/>
    <mergeCell ref="A8:J8"/>
  </mergeCells>
  <phoneticPr fontId="2"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sheetPr>
  <dimension ref="A1:F11"/>
  <sheetViews>
    <sheetView workbookViewId="0">
      <selection activeCell="F57" sqref="F57"/>
    </sheetView>
  </sheetViews>
  <sheetFormatPr defaultColWidth="12.1640625" defaultRowHeight="14.25" customHeight="1"/>
  <cols>
    <col min="1" max="1" width="39.33203125" style="35" customWidth="1"/>
    <col min="2" max="2" width="39.33203125" style="2" customWidth="1"/>
    <col min="3" max="3" width="53.1640625" style="35" customWidth="1"/>
    <col min="4" max="4" width="32.1640625" style="35" customWidth="1"/>
    <col min="5" max="5" width="25.33203125" style="35" customWidth="1"/>
    <col min="6" max="6" width="31.33203125" style="35" customWidth="1"/>
    <col min="7" max="7" width="12.1640625" style="2" customWidth="1"/>
    <col min="8" max="16384" width="12.1640625" style="2"/>
  </cols>
  <sheetData>
    <row r="1" spans="1:6" ht="14.25" customHeight="1">
      <c r="A1" s="183"/>
      <c r="B1" s="210"/>
      <c r="C1" s="179"/>
      <c r="D1" s="179"/>
      <c r="E1" s="179"/>
      <c r="F1" s="179"/>
    </row>
    <row r="2" spans="1:6" ht="41.25" customHeight="1">
      <c r="A2" s="178" t="s">
        <v>603</v>
      </c>
      <c r="B2" s="210"/>
      <c r="C2" s="179"/>
      <c r="D2" s="179"/>
      <c r="E2" s="179"/>
      <c r="F2" s="179"/>
    </row>
    <row r="3" spans="1:6" ht="14.25" customHeight="1">
      <c r="A3" s="185" t="s">
        <v>1</v>
      </c>
      <c r="B3" s="256"/>
      <c r="C3" s="74"/>
      <c r="D3" s="186" t="s">
        <v>2</v>
      </c>
      <c r="E3" s="179"/>
      <c r="F3" s="179"/>
    </row>
    <row r="4" spans="1:6" ht="42" customHeight="1">
      <c r="A4" s="77" t="s">
        <v>163</v>
      </c>
      <c r="B4" s="77" t="s">
        <v>164</v>
      </c>
      <c r="C4" s="77" t="s">
        <v>604</v>
      </c>
      <c r="D4" s="77" t="s">
        <v>605</v>
      </c>
      <c r="E4" s="77" t="s">
        <v>606</v>
      </c>
      <c r="F4" s="77" t="s">
        <v>607</v>
      </c>
    </row>
    <row r="5" spans="1:6" ht="15.75" customHeight="1">
      <c r="A5" s="78" t="s">
        <v>64</v>
      </c>
      <c r="B5" s="79"/>
      <c r="C5" s="80"/>
      <c r="D5" s="79" t="s">
        <v>356</v>
      </c>
      <c r="E5" s="79"/>
      <c r="F5" s="79" t="s">
        <v>356</v>
      </c>
    </row>
    <row r="6" spans="1:6" ht="15.75" customHeight="1">
      <c r="A6" s="81" t="s">
        <v>356</v>
      </c>
      <c r="B6" s="82" t="s">
        <v>356</v>
      </c>
      <c r="C6" s="83" t="s">
        <v>356</v>
      </c>
      <c r="D6" s="84" t="s">
        <v>356</v>
      </c>
      <c r="E6" s="84" t="s">
        <v>356</v>
      </c>
      <c r="F6" s="84" t="s">
        <v>356</v>
      </c>
    </row>
    <row r="7" spans="1:6" ht="14.25" customHeight="1">
      <c r="A7" s="289" t="s">
        <v>608</v>
      </c>
      <c r="B7" s="290"/>
      <c r="C7" s="290"/>
      <c r="D7" s="290"/>
      <c r="E7" s="290"/>
      <c r="F7" s="291"/>
    </row>
    <row r="11" spans="1:6" ht="14.25" customHeight="1">
      <c r="C11" s="85"/>
    </row>
  </sheetData>
  <mergeCells count="5">
    <mergeCell ref="A1:F1"/>
    <mergeCell ref="A2:F2"/>
    <mergeCell ref="A3:B3"/>
    <mergeCell ref="D3:F3"/>
    <mergeCell ref="A7:F7"/>
  </mergeCells>
  <phoneticPr fontId="2" type="noConversion"/>
  <pageMargins left="0.69791666666666696" right="0.69791666666666696" top="0.75" bottom="0.75" header="0.29166666666666702" footer="0.29166666666666702"/>
  <pageSetup paperSize="9" orientation="portrait"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W22"/>
  <sheetViews>
    <sheetView showGridLines="0" tabSelected="1" workbookViewId="0">
      <selection activeCell="K8" sqref="K8"/>
    </sheetView>
  </sheetViews>
  <sheetFormatPr defaultColWidth="10" defaultRowHeight="12.75" customHeight="1"/>
  <cols>
    <col min="1" max="1" width="43.5" style="1" customWidth="1"/>
    <col min="2" max="2" width="43.5" style="2" customWidth="1"/>
    <col min="3" max="3" width="42.5" style="1" customWidth="1"/>
    <col min="4" max="4" width="13.1640625" style="1" customWidth="1"/>
    <col min="5" max="5" width="21.83203125" style="1" customWidth="1"/>
    <col min="6" max="6" width="31" style="1" customWidth="1"/>
    <col min="7" max="7" width="35.5" style="1" customWidth="1"/>
    <col min="8" max="8" width="13.83203125" style="1" customWidth="1"/>
    <col min="9" max="10" width="14.33203125"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24" width="10" style="2" customWidth="1"/>
    <col min="25" max="16384" width="10" style="2"/>
  </cols>
  <sheetData>
    <row r="1" spans="1:23" ht="33" customHeight="1">
      <c r="A1" s="292" t="s">
        <v>609</v>
      </c>
      <c r="B1" s="292"/>
      <c r="C1" s="292"/>
      <c r="D1" s="292"/>
      <c r="E1" s="292"/>
      <c r="F1" s="292"/>
      <c r="G1" s="292"/>
      <c r="H1" s="292"/>
      <c r="I1" s="292"/>
      <c r="J1" s="292"/>
      <c r="K1" s="292"/>
      <c r="L1" s="292"/>
      <c r="M1" s="292"/>
      <c r="N1" s="292"/>
      <c r="O1" s="292"/>
      <c r="P1" s="292"/>
      <c r="Q1" s="292"/>
      <c r="R1" s="292"/>
      <c r="S1" s="292"/>
      <c r="T1" s="292"/>
      <c r="U1" s="292"/>
      <c r="V1" s="292"/>
      <c r="W1" s="292"/>
    </row>
    <row r="2" spans="1:23" ht="41.25" customHeight="1">
      <c r="A2" s="293" t="s">
        <v>1</v>
      </c>
      <c r="B2" s="293"/>
      <c r="C2" s="49"/>
      <c r="D2" s="49"/>
      <c r="E2" s="49"/>
      <c r="F2" s="49"/>
      <c r="G2" s="49"/>
      <c r="H2" s="50"/>
      <c r="I2" s="64"/>
      <c r="J2" s="49"/>
      <c r="K2" s="49"/>
      <c r="L2" s="49"/>
      <c r="M2" s="49"/>
      <c r="N2" s="49"/>
      <c r="O2" s="49"/>
      <c r="P2" s="49"/>
      <c r="Q2" s="49"/>
      <c r="R2" s="64"/>
      <c r="S2" s="70"/>
      <c r="T2" s="70"/>
      <c r="U2" s="70"/>
      <c r="V2" s="71"/>
      <c r="W2" s="71" t="s">
        <v>2</v>
      </c>
    </row>
    <row r="3" spans="1:23" ht="17.25" customHeight="1">
      <c r="A3" s="295" t="s">
        <v>163</v>
      </c>
      <c r="B3" s="298" t="s">
        <v>164</v>
      </c>
      <c r="C3" s="295" t="s">
        <v>173</v>
      </c>
      <c r="D3" s="295" t="s">
        <v>62</v>
      </c>
      <c r="E3" s="295" t="s">
        <v>63</v>
      </c>
      <c r="F3" s="295" t="s">
        <v>610</v>
      </c>
      <c r="G3" s="295" t="s">
        <v>611</v>
      </c>
      <c r="H3" s="295" t="s">
        <v>612</v>
      </c>
      <c r="I3" s="295" t="s">
        <v>613</v>
      </c>
      <c r="J3" s="295" t="s">
        <v>606</v>
      </c>
      <c r="K3" s="294" t="s">
        <v>179</v>
      </c>
      <c r="L3" s="294"/>
      <c r="M3" s="294"/>
      <c r="N3" s="294"/>
      <c r="O3" s="294"/>
      <c r="P3" s="294"/>
      <c r="Q3" s="294"/>
      <c r="R3" s="294"/>
      <c r="S3" s="294"/>
      <c r="T3" s="294"/>
      <c r="U3" s="294"/>
      <c r="V3" s="294"/>
      <c r="W3" s="294"/>
    </row>
    <row r="4" spans="1:23" ht="18" customHeight="1">
      <c r="A4" s="296"/>
      <c r="B4" s="299"/>
      <c r="C4" s="296"/>
      <c r="D4" s="296"/>
      <c r="E4" s="296"/>
      <c r="F4" s="296"/>
      <c r="G4" s="296"/>
      <c r="H4" s="296"/>
      <c r="I4" s="296"/>
      <c r="J4" s="296"/>
      <c r="K4" s="294" t="s">
        <v>64</v>
      </c>
      <c r="L4" s="294" t="s">
        <v>181</v>
      </c>
      <c r="M4" s="294" t="s">
        <v>182</v>
      </c>
      <c r="N4" s="294"/>
      <c r="O4" s="294"/>
      <c r="P4" s="294"/>
      <c r="Q4" s="294"/>
      <c r="R4" s="294" t="s">
        <v>298</v>
      </c>
      <c r="S4" s="294"/>
      <c r="T4" s="294"/>
      <c r="U4" s="294"/>
      <c r="V4" s="294"/>
      <c r="W4" s="301" t="s">
        <v>185</v>
      </c>
    </row>
    <row r="5" spans="1:23" ht="23.25" customHeight="1">
      <c r="A5" s="297"/>
      <c r="B5" s="300"/>
      <c r="C5" s="297"/>
      <c r="D5" s="297"/>
      <c r="E5" s="297"/>
      <c r="F5" s="297"/>
      <c r="G5" s="297"/>
      <c r="H5" s="297"/>
      <c r="I5" s="297"/>
      <c r="J5" s="297"/>
      <c r="K5" s="294"/>
      <c r="L5" s="294"/>
      <c r="M5" s="44" t="s">
        <v>67</v>
      </c>
      <c r="N5" s="44" t="s">
        <v>186</v>
      </c>
      <c r="O5" s="44" t="s">
        <v>187</v>
      </c>
      <c r="P5" s="44" t="s">
        <v>188</v>
      </c>
      <c r="Q5" s="44" t="s">
        <v>189</v>
      </c>
      <c r="R5" s="44" t="s">
        <v>67</v>
      </c>
      <c r="S5" s="44" t="s">
        <v>190</v>
      </c>
      <c r="T5" s="44" t="s">
        <v>191</v>
      </c>
      <c r="U5" s="44" t="s">
        <v>192</v>
      </c>
      <c r="V5" s="44" t="s">
        <v>193</v>
      </c>
      <c r="W5" s="302"/>
    </row>
    <row r="6" spans="1:23" ht="17.25" customHeight="1">
      <c r="A6" s="51" t="s">
        <v>170</v>
      </c>
      <c r="B6" s="52" t="s">
        <v>170</v>
      </c>
      <c r="C6" s="53" t="s">
        <v>327</v>
      </c>
      <c r="D6" s="53" t="s">
        <v>88</v>
      </c>
      <c r="E6" s="53" t="s">
        <v>329</v>
      </c>
      <c r="F6" s="54" t="s">
        <v>614</v>
      </c>
      <c r="G6" s="55" t="s">
        <v>615</v>
      </c>
      <c r="H6" s="55" t="s">
        <v>553</v>
      </c>
      <c r="I6" s="65">
        <v>1</v>
      </c>
      <c r="J6" s="65">
        <v>10000</v>
      </c>
      <c r="K6" s="66">
        <v>10000</v>
      </c>
      <c r="L6" s="66"/>
      <c r="M6" s="66">
        <v>10000</v>
      </c>
      <c r="N6" s="66">
        <v>10000</v>
      </c>
      <c r="O6" s="66"/>
      <c r="P6" s="66"/>
      <c r="Q6" s="66"/>
      <c r="R6" s="66"/>
      <c r="S6" s="66"/>
      <c r="T6" s="72"/>
      <c r="U6" s="72"/>
      <c r="V6" s="72"/>
      <c r="W6" s="73">
        <v>0</v>
      </c>
    </row>
    <row r="7" spans="1:23" ht="18" customHeight="1">
      <c r="A7" s="56" t="s">
        <v>170</v>
      </c>
      <c r="B7" s="57" t="s">
        <v>170</v>
      </c>
      <c r="C7" s="58" t="s">
        <v>335</v>
      </c>
      <c r="D7" s="58" t="s">
        <v>90</v>
      </c>
      <c r="E7" s="58" t="s">
        <v>319</v>
      </c>
      <c r="F7" s="59" t="s">
        <v>616</v>
      </c>
      <c r="G7" s="60" t="s">
        <v>617</v>
      </c>
      <c r="H7" s="60" t="s">
        <v>508</v>
      </c>
      <c r="I7" s="67">
        <v>1</v>
      </c>
      <c r="J7" s="67">
        <v>197040</v>
      </c>
      <c r="K7" s="66">
        <v>197040</v>
      </c>
      <c r="L7" s="66"/>
      <c r="M7" s="66">
        <v>197040</v>
      </c>
      <c r="N7" s="66">
        <v>197040</v>
      </c>
      <c r="O7" s="66"/>
      <c r="P7" s="66"/>
      <c r="Q7" s="66"/>
      <c r="R7" s="66"/>
      <c r="S7" s="66"/>
      <c r="T7" s="72"/>
      <c r="U7" s="72"/>
      <c r="V7" s="72"/>
      <c r="W7" s="73">
        <v>0</v>
      </c>
    </row>
    <row r="8" spans="1:23" ht="18" customHeight="1">
      <c r="A8" s="115" t="s">
        <v>64</v>
      </c>
      <c r="B8" s="115"/>
      <c r="C8" s="115"/>
      <c r="D8" s="115"/>
      <c r="E8" s="115"/>
      <c r="F8" s="115"/>
      <c r="G8" s="115"/>
      <c r="H8" s="115"/>
      <c r="I8" s="67">
        <v>2</v>
      </c>
      <c r="J8" s="115"/>
      <c r="K8" s="66">
        <v>207040</v>
      </c>
      <c r="L8" s="45"/>
      <c r="M8" s="66">
        <v>207040</v>
      </c>
      <c r="N8" s="66">
        <v>207040</v>
      </c>
      <c r="O8" s="45"/>
      <c r="P8" s="45"/>
      <c r="Q8" s="45"/>
      <c r="R8" s="45"/>
      <c r="S8" s="45"/>
      <c r="T8" s="48"/>
      <c r="U8" s="48"/>
      <c r="V8" s="48"/>
      <c r="W8" s="48">
        <v>0</v>
      </c>
    </row>
    <row r="9" spans="1:23" ht="12.75" customHeight="1">
      <c r="A9" s="61"/>
      <c r="B9" s="62"/>
      <c r="C9" s="61"/>
      <c r="D9" s="61"/>
      <c r="E9" s="61"/>
      <c r="F9" s="61"/>
      <c r="G9" s="61"/>
      <c r="H9" s="63"/>
      <c r="I9" s="68"/>
      <c r="J9" s="68"/>
      <c r="K9" s="69"/>
      <c r="L9" s="69"/>
      <c r="M9" s="69"/>
      <c r="N9" s="68"/>
      <c r="O9" s="68"/>
      <c r="P9" s="68"/>
      <c r="Q9" s="68"/>
      <c r="R9" s="69"/>
      <c r="S9" s="68"/>
      <c r="T9" s="61"/>
      <c r="U9" s="62"/>
      <c r="V9" s="61"/>
      <c r="W9" s="61"/>
    </row>
    <row r="10" spans="1:23" ht="12.75" customHeight="1">
      <c r="A10" s="61"/>
      <c r="B10" s="62"/>
      <c r="C10" s="61"/>
      <c r="D10" s="61"/>
      <c r="E10" s="61"/>
      <c r="F10" s="61"/>
      <c r="G10" s="61"/>
      <c r="H10" s="63" t="s">
        <v>618</v>
      </c>
      <c r="I10" s="68"/>
      <c r="J10" s="68"/>
      <c r="K10" s="69"/>
      <c r="L10" s="69"/>
      <c r="M10" s="69"/>
      <c r="N10" s="68"/>
      <c r="O10" s="68"/>
      <c r="P10" s="68"/>
      <c r="Q10" s="68"/>
      <c r="R10" s="69"/>
      <c r="S10" s="68"/>
      <c r="T10" s="61"/>
      <c r="U10" s="62"/>
      <c r="V10" s="61"/>
      <c r="W10" s="61"/>
    </row>
    <row r="11" spans="1:23" ht="12.75" customHeight="1">
      <c r="A11" s="61"/>
      <c r="B11" s="62"/>
      <c r="C11" s="61"/>
      <c r="D11" s="61"/>
      <c r="E11" s="61"/>
      <c r="F11" s="61"/>
      <c r="G11" s="61"/>
      <c r="H11" s="63"/>
      <c r="I11" s="68"/>
      <c r="J11" s="68"/>
      <c r="K11" s="69"/>
      <c r="L11" s="69"/>
      <c r="M11" s="69"/>
      <c r="N11" s="68"/>
      <c r="O11" s="68"/>
      <c r="P11" s="68"/>
      <c r="Q11" s="68"/>
      <c r="R11" s="69"/>
      <c r="S11" s="68"/>
      <c r="T11" s="61"/>
      <c r="U11" s="62"/>
      <c r="V11" s="61"/>
      <c r="W11" s="61"/>
    </row>
    <row r="12" spans="1:23" ht="12.75" customHeight="1">
      <c r="A12" s="61"/>
      <c r="B12" s="62"/>
      <c r="C12" s="61"/>
      <c r="D12" s="61"/>
      <c r="E12" s="61"/>
      <c r="F12" s="61"/>
      <c r="G12" s="61"/>
      <c r="H12" s="63"/>
      <c r="I12" s="68"/>
      <c r="J12" s="68"/>
      <c r="K12" s="69"/>
      <c r="L12" s="69"/>
      <c r="M12" s="69"/>
      <c r="N12" s="68"/>
      <c r="O12" s="68"/>
      <c r="P12" s="68"/>
      <c r="Q12" s="68"/>
      <c r="R12" s="69"/>
      <c r="S12" s="68"/>
      <c r="T12" s="61"/>
      <c r="U12" s="62"/>
      <c r="V12" s="61"/>
      <c r="W12" s="61"/>
    </row>
    <row r="13" spans="1:23" ht="12.75" customHeight="1">
      <c r="A13" s="61"/>
      <c r="B13" s="62"/>
      <c r="C13" s="61"/>
      <c r="D13" s="61"/>
      <c r="E13" s="61"/>
      <c r="F13" s="61"/>
      <c r="G13" s="61"/>
      <c r="H13" s="63"/>
      <c r="I13" s="68"/>
      <c r="J13" s="68"/>
      <c r="K13" s="69"/>
      <c r="L13" s="69"/>
      <c r="M13" s="69"/>
      <c r="N13" s="68"/>
      <c r="O13" s="68"/>
      <c r="P13" s="68"/>
      <c r="Q13" s="68"/>
      <c r="R13" s="69"/>
      <c r="S13" s="68"/>
      <c r="T13" s="61"/>
      <c r="U13" s="62"/>
      <c r="V13" s="61"/>
      <c r="W13" s="61"/>
    </row>
    <row r="14" spans="1:23" ht="12.75" customHeight="1">
      <c r="A14" s="61"/>
      <c r="B14" s="62"/>
      <c r="C14" s="61"/>
      <c r="D14" s="61"/>
      <c r="E14" s="61"/>
      <c r="F14" s="61"/>
      <c r="G14" s="61"/>
      <c r="H14" s="63"/>
      <c r="I14" s="68"/>
      <c r="J14" s="68"/>
      <c r="K14" s="69"/>
      <c r="L14" s="69"/>
      <c r="M14" s="69"/>
      <c r="N14" s="68"/>
      <c r="O14" s="68"/>
      <c r="P14" s="68"/>
      <c r="Q14" s="68"/>
      <c r="R14" s="69"/>
      <c r="S14" s="68"/>
      <c r="T14" s="61"/>
      <c r="U14" s="62"/>
      <c r="V14" s="61"/>
      <c r="W14" s="61"/>
    </row>
    <row r="15" spans="1:23" ht="12.75" customHeight="1">
      <c r="A15" s="61"/>
      <c r="B15" s="62"/>
      <c r="C15" s="61"/>
      <c r="D15" s="61"/>
      <c r="E15" s="61"/>
      <c r="F15" s="61"/>
      <c r="G15" s="61"/>
      <c r="H15" s="63"/>
      <c r="I15" s="68"/>
      <c r="J15" s="68"/>
      <c r="K15" s="69"/>
      <c r="L15" s="69"/>
      <c r="M15" s="69"/>
      <c r="N15" s="68"/>
      <c r="O15" s="68"/>
      <c r="P15" s="68"/>
      <c r="Q15" s="68"/>
      <c r="R15" s="69"/>
      <c r="S15" s="68"/>
      <c r="T15" s="61"/>
      <c r="U15" s="62"/>
      <c r="V15" s="61"/>
      <c r="W15" s="61"/>
    </row>
    <row r="16" spans="1:23" ht="12.75" customHeight="1">
      <c r="A16" s="61"/>
      <c r="B16" s="62"/>
      <c r="C16" s="61"/>
      <c r="D16" s="61"/>
      <c r="E16" s="61"/>
      <c r="F16" s="61"/>
      <c r="G16" s="61"/>
      <c r="H16" s="63"/>
      <c r="I16" s="68"/>
      <c r="J16" s="68"/>
      <c r="K16" s="69"/>
      <c r="L16" s="69"/>
      <c r="M16" s="69"/>
      <c r="N16" s="68"/>
      <c r="O16" s="68"/>
      <c r="P16" s="68"/>
      <c r="Q16" s="68"/>
      <c r="R16" s="69"/>
      <c r="S16" s="68"/>
      <c r="T16" s="61"/>
      <c r="U16" s="62"/>
      <c r="V16" s="61"/>
      <c r="W16" s="61"/>
    </row>
    <row r="17" spans="1:23" ht="12.75" customHeight="1">
      <c r="A17" s="61"/>
      <c r="B17" s="62"/>
      <c r="C17" s="61"/>
      <c r="D17" s="61"/>
      <c r="E17" s="61"/>
      <c r="F17" s="61"/>
      <c r="G17" s="61"/>
      <c r="H17" s="63"/>
      <c r="I17" s="68"/>
      <c r="J17" s="68"/>
      <c r="K17" s="69"/>
      <c r="L17" s="69"/>
      <c r="M17" s="69"/>
      <c r="N17" s="68"/>
      <c r="O17" s="68"/>
      <c r="P17" s="68"/>
      <c r="Q17" s="68"/>
      <c r="R17" s="69"/>
      <c r="S17" s="68"/>
      <c r="T17" s="61"/>
      <c r="U17" s="62"/>
      <c r="V17" s="61"/>
      <c r="W17" s="61"/>
    </row>
    <row r="18" spans="1:23" ht="12.75" customHeight="1">
      <c r="A18" s="61"/>
      <c r="B18" s="62"/>
      <c r="C18" s="61"/>
      <c r="D18" s="61"/>
      <c r="E18" s="61"/>
      <c r="F18" s="61"/>
      <c r="G18" s="61"/>
      <c r="H18" s="63"/>
      <c r="I18" s="68"/>
      <c r="J18" s="68"/>
      <c r="K18" s="69"/>
      <c r="L18" s="69"/>
      <c r="M18" s="69"/>
      <c r="N18" s="68"/>
      <c r="O18" s="68"/>
      <c r="P18" s="68"/>
      <c r="Q18" s="68"/>
      <c r="R18" s="69"/>
      <c r="S18" s="68"/>
      <c r="T18" s="61"/>
      <c r="U18" s="62"/>
      <c r="V18" s="61"/>
      <c r="W18" s="61"/>
    </row>
    <row r="19" spans="1:23" ht="12.75" customHeight="1">
      <c r="A19" s="61"/>
      <c r="B19" s="62"/>
      <c r="C19" s="61"/>
      <c r="D19" s="61"/>
      <c r="E19" s="61"/>
      <c r="F19" s="61"/>
      <c r="G19" s="61"/>
      <c r="H19" s="63"/>
      <c r="I19" s="68"/>
      <c r="J19" s="68"/>
      <c r="K19" s="69"/>
      <c r="L19" s="69"/>
      <c r="M19" s="69"/>
      <c r="N19" s="68"/>
      <c r="O19" s="68"/>
      <c r="P19" s="68"/>
      <c r="Q19" s="68"/>
      <c r="R19" s="69"/>
      <c r="S19" s="68"/>
      <c r="T19" s="61"/>
      <c r="U19" s="62"/>
      <c r="V19" s="61"/>
      <c r="W19" s="61"/>
    </row>
    <row r="20" spans="1:23" ht="12.75" customHeight="1">
      <c r="A20" s="61"/>
      <c r="B20" s="62"/>
      <c r="C20" s="61"/>
      <c r="D20" s="61"/>
      <c r="E20" s="61"/>
      <c r="F20" s="61"/>
      <c r="G20" s="61"/>
      <c r="H20" s="63"/>
      <c r="I20" s="68"/>
      <c r="J20" s="68"/>
      <c r="K20" s="69"/>
      <c r="L20" s="69"/>
      <c r="M20" s="69"/>
      <c r="N20" s="68"/>
      <c r="O20" s="68"/>
      <c r="P20" s="68"/>
      <c r="Q20" s="68"/>
      <c r="R20" s="69"/>
      <c r="S20" s="68"/>
      <c r="T20" s="61"/>
      <c r="U20" s="62"/>
      <c r="V20" s="61"/>
      <c r="W20" s="61"/>
    </row>
    <row r="21" spans="1:23" ht="12.75" customHeight="1">
      <c r="A21" s="61"/>
      <c r="B21" s="62"/>
      <c r="C21" s="61"/>
      <c r="D21" s="61"/>
      <c r="E21" s="61"/>
      <c r="F21" s="61"/>
      <c r="G21" s="61"/>
      <c r="H21" s="63"/>
      <c r="I21" s="68"/>
      <c r="J21" s="68"/>
      <c r="K21" s="69"/>
      <c r="L21" s="69"/>
      <c r="M21" s="69"/>
      <c r="N21" s="68"/>
      <c r="O21" s="68"/>
      <c r="P21" s="68"/>
      <c r="Q21" s="68"/>
      <c r="R21" s="69"/>
      <c r="S21" s="68"/>
      <c r="T21" s="61"/>
      <c r="U21" s="62"/>
      <c r="V21" s="61"/>
      <c r="W21" s="61"/>
    </row>
    <row r="22" spans="1:23" ht="12.75" customHeight="1">
      <c r="A22" s="61"/>
      <c r="B22" s="62"/>
      <c r="C22" s="61"/>
      <c r="D22" s="61"/>
      <c r="E22" s="61"/>
      <c r="F22" s="61"/>
      <c r="G22" s="61"/>
      <c r="H22" s="63"/>
      <c r="I22" s="68"/>
      <c r="J22" s="68"/>
      <c r="K22" s="69"/>
      <c r="L22" s="69"/>
      <c r="M22" s="69"/>
      <c r="N22" s="68"/>
      <c r="O22" s="68"/>
      <c r="P22" s="68"/>
      <c r="Q22" s="68"/>
      <c r="R22" s="69"/>
      <c r="S22" s="68"/>
      <c r="T22" s="61"/>
      <c r="U22" s="62"/>
      <c r="V22" s="61"/>
      <c r="W22" s="61"/>
    </row>
  </sheetData>
  <mergeCells count="18">
    <mergeCell ref="A3:A5"/>
    <mergeCell ref="B3:B5"/>
    <mergeCell ref="C3:C5"/>
    <mergeCell ref="D3:D5"/>
    <mergeCell ref="E3:E5"/>
    <mergeCell ref="F3:F5"/>
    <mergeCell ref="G3:G5"/>
    <mergeCell ref="H3:H5"/>
    <mergeCell ref="I3:I5"/>
    <mergeCell ref="J3:J5"/>
    <mergeCell ref="A1:W1"/>
    <mergeCell ref="A2:B2"/>
    <mergeCell ref="K3:W3"/>
    <mergeCell ref="M4:Q4"/>
    <mergeCell ref="R4:V4"/>
    <mergeCell ref="K4:K5"/>
    <mergeCell ref="L4:L5"/>
    <mergeCell ref="W4:W5"/>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sheetPr>
    <outlinePr summaryBelow="0" summaryRight="0"/>
  </sheetPr>
  <dimension ref="A1:U9"/>
  <sheetViews>
    <sheetView workbookViewId="0">
      <selection activeCell="C18" sqref="C18"/>
    </sheetView>
  </sheetViews>
  <sheetFormatPr defaultColWidth="12.1640625" defaultRowHeight="14.25" customHeight="1"/>
  <cols>
    <col min="1" max="2" width="32.6640625" style="35" customWidth="1"/>
    <col min="3" max="3" width="122.1640625" style="35" customWidth="1"/>
    <col min="4" max="4" width="81" style="35" customWidth="1"/>
    <col min="5" max="5" width="14.5" style="35" customWidth="1"/>
    <col min="6" max="6" width="24.83203125" style="35" customWidth="1"/>
    <col min="7" max="7" width="25.6640625" style="35" customWidth="1"/>
    <col min="8" max="8" width="66.1640625" style="35" customWidth="1"/>
    <col min="9" max="21" width="20.33203125" style="35" customWidth="1"/>
    <col min="22" max="22" width="12.1640625" style="35" customWidth="1"/>
    <col min="23" max="16384" width="12.1640625" style="35"/>
  </cols>
  <sheetData>
    <row r="1" spans="1:21" ht="24" customHeight="1">
      <c r="A1" s="303" t="s">
        <v>619</v>
      </c>
      <c r="B1" s="303"/>
      <c r="C1" s="303"/>
      <c r="D1" s="303"/>
      <c r="E1" s="303"/>
      <c r="F1" s="303"/>
      <c r="G1" s="303"/>
      <c r="H1" s="303"/>
      <c r="I1" s="303"/>
      <c r="J1" s="303"/>
      <c r="K1" s="303"/>
      <c r="L1" s="303"/>
      <c r="M1" s="303"/>
      <c r="N1" s="303"/>
      <c r="O1" s="303"/>
      <c r="P1" s="303"/>
      <c r="Q1" s="303"/>
      <c r="R1" s="303"/>
      <c r="S1" s="303"/>
      <c r="T1" s="303"/>
      <c r="U1" s="303"/>
    </row>
    <row r="2" spans="1:21" ht="41.25" customHeight="1">
      <c r="A2" s="36" t="s">
        <v>1</v>
      </c>
      <c r="B2" s="37"/>
      <c r="C2" s="293" t="s">
        <v>1</v>
      </c>
      <c r="D2" s="293"/>
      <c r="E2" s="37"/>
      <c r="F2" s="38"/>
      <c r="G2" s="38"/>
      <c r="H2" s="38"/>
      <c r="I2" s="38"/>
      <c r="J2" s="38"/>
      <c r="K2" s="38"/>
      <c r="L2" s="38"/>
      <c r="M2" s="38"/>
      <c r="N2" s="38"/>
      <c r="O2" s="38"/>
      <c r="P2" s="43"/>
      <c r="Q2" s="46"/>
      <c r="R2" s="46"/>
      <c r="S2" s="46"/>
      <c r="T2" s="47"/>
      <c r="U2" s="47" t="s">
        <v>2</v>
      </c>
    </row>
    <row r="3" spans="1:21" ht="17.25" customHeight="1">
      <c r="A3" s="295" t="s">
        <v>163</v>
      </c>
      <c r="B3" s="306" t="s">
        <v>164</v>
      </c>
      <c r="C3" s="295" t="s">
        <v>173</v>
      </c>
      <c r="D3" s="295" t="s">
        <v>620</v>
      </c>
      <c r="E3" s="295" t="s">
        <v>62</v>
      </c>
      <c r="F3" s="295" t="s">
        <v>63</v>
      </c>
      <c r="G3" s="295" t="s">
        <v>621</v>
      </c>
      <c r="H3" s="295" t="s">
        <v>622</v>
      </c>
      <c r="I3" s="294" t="s">
        <v>179</v>
      </c>
      <c r="J3" s="294"/>
      <c r="K3" s="294"/>
      <c r="L3" s="294"/>
      <c r="M3" s="294"/>
      <c r="N3" s="294"/>
      <c r="O3" s="294"/>
      <c r="P3" s="294"/>
      <c r="Q3" s="294"/>
      <c r="R3" s="294"/>
      <c r="S3" s="294"/>
      <c r="T3" s="294"/>
      <c r="U3" s="294"/>
    </row>
    <row r="4" spans="1:21" ht="24" customHeight="1">
      <c r="A4" s="304"/>
      <c r="B4" s="307"/>
      <c r="C4" s="307"/>
      <c r="D4" s="307"/>
      <c r="E4" s="304"/>
      <c r="F4" s="304"/>
      <c r="G4" s="304"/>
      <c r="H4" s="304"/>
      <c r="I4" s="294" t="s">
        <v>297</v>
      </c>
      <c r="J4" s="294" t="s">
        <v>181</v>
      </c>
      <c r="K4" s="294" t="s">
        <v>182</v>
      </c>
      <c r="L4" s="294"/>
      <c r="M4" s="294"/>
      <c r="N4" s="294"/>
      <c r="O4" s="294"/>
      <c r="P4" s="294" t="s">
        <v>298</v>
      </c>
      <c r="Q4" s="294"/>
      <c r="R4" s="294"/>
      <c r="S4" s="294"/>
      <c r="T4" s="294"/>
      <c r="U4" s="301" t="s">
        <v>623</v>
      </c>
    </row>
    <row r="5" spans="1:21" ht="23.25" customHeight="1">
      <c r="A5" s="305"/>
      <c r="B5" s="308"/>
      <c r="C5" s="308"/>
      <c r="D5" s="308"/>
      <c r="E5" s="308"/>
      <c r="F5" s="308"/>
      <c r="G5" s="308"/>
      <c r="H5" s="308"/>
      <c r="I5" s="294"/>
      <c r="J5" s="294"/>
      <c r="K5" s="44" t="s">
        <v>67</v>
      </c>
      <c r="L5" s="44" t="s">
        <v>186</v>
      </c>
      <c r="M5" s="44" t="s">
        <v>187</v>
      </c>
      <c r="N5" s="44" t="s">
        <v>188</v>
      </c>
      <c r="O5" s="44" t="s">
        <v>189</v>
      </c>
      <c r="P5" s="44" t="s">
        <v>67</v>
      </c>
      <c r="Q5" s="44" t="s">
        <v>190</v>
      </c>
      <c r="R5" s="44" t="s">
        <v>191</v>
      </c>
      <c r="S5" s="44" t="s">
        <v>192</v>
      </c>
      <c r="T5" s="44" t="s">
        <v>193</v>
      </c>
      <c r="U5" s="302"/>
    </row>
    <row r="6" spans="1:21" ht="27" customHeight="1">
      <c r="A6" s="39" t="s">
        <v>170</v>
      </c>
      <c r="B6" s="40" t="s">
        <v>170</v>
      </c>
      <c r="C6" s="40" t="s">
        <v>317</v>
      </c>
      <c r="D6" s="41" t="s">
        <v>66</v>
      </c>
      <c r="E6" s="41" t="s">
        <v>624</v>
      </c>
      <c r="F6" s="41" t="s">
        <v>625</v>
      </c>
      <c r="G6" s="41" t="s">
        <v>626</v>
      </c>
      <c r="H6" s="42" t="s">
        <v>627</v>
      </c>
      <c r="I6" s="45">
        <v>56400</v>
      </c>
      <c r="J6" s="45"/>
      <c r="K6" s="45">
        <v>56400</v>
      </c>
      <c r="L6" s="45">
        <v>56400</v>
      </c>
      <c r="M6" s="45"/>
      <c r="N6" s="45"/>
      <c r="O6" s="45"/>
      <c r="P6" s="45"/>
      <c r="Q6" s="45"/>
      <c r="R6" s="48"/>
      <c r="S6" s="48"/>
      <c r="T6" s="48"/>
      <c r="U6" s="48">
        <v>0</v>
      </c>
    </row>
    <row r="7" spans="1:21" ht="24.95" customHeight="1">
      <c r="A7" s="39" t="s">
        <v>170</v>
      </c>
      <c r="B7" s="40" t="s">
        <v>170</v>
      </c>
      <c r="C7" s="40" t="s">
        <v>304</v>
      </c>
      <c r="D7" s="41" t="s">
        <v>66</v>
      </c>
      <c r="E7" s="41" t="s">
        <v>624</v>
      </c>
      <c r="F7" s="41" t="s">
        <v>625</v>
      </c>
      <c r="G7" s="41" t="s">
        <v>628</v>
      </c>
      <c r="H7" s="42" t="s">
        <v>629</v>
      </c>
      <c r="I7" s="45">
        <v>20000</v>
      </c>
      <c r="J7" s="45"/>
      <c r="K7" s="45">
        <v>20000</v>
      </c>
      <c r="L7" s="45">
        <v>20000</v>
      </c>
      <c r="M7" s="45"/>
      <c r="N7" s="45"/>
      <c r="O7" s="45"/>
      <c r="P7" s="45"/>
      <c r="Q7" s="45"/>
      <c r="R7" s="48"/>
      <c r="S7" s="48"/>
      <c r="T7" s="48"/>
      <c r="U7" s="48">
        <v>0</v>
      </c>
    </row>
    <row r="8" spans="1:21" ht="21" customHeight="1">
      <c r="A8" s="39" t="s">
        <v>170</v>
      </c>
      <c r="B8" s="40" t="s">
        <v>170</v>
      </c>
      <c r="C8" s="40" t="s">
        <v>304</v>
      </c>
      <c r="D8" s="41" t="s">
        <v>66</v>
      </c>
      <c r="E8" s="41" t="s">
        <v>624</v>
      </c>
      <c r="F8" s="41" t="s">
        <v>625</v>
      </c>
      <c r="G8" s="41" t="s">
        <v>313</v>
      </c>
      <c r="H8" s="42" t="s">
        <v>630</v>
      </c>
      <c r="I8" s="45">
        <v>10000</v>
      </c>
      <c r="J8" s="45"/>
      <c r="K8" s="45">
        <v>10000</v>
      </c>
      <c r="L8" s="45">
        <v>10000</v>
      </c>
      <c r="M8" s="45"/>
      <c r="N8" s="45"/>
      <c r="O8" s="45"/>
      <c r="P8" s="45"/>
      <c r="Q8" s="45"/>
      <c r="R8" s="48"/>
      <c r="S8" s="48"/>
      <c r="T8" s="48"/>
      <c r="U8" s="48">
        <v>0</v>
      </c>
    </row>
    <row r="9" spans="1:21" ht="21" customHeight="1">
      <c r="A9" s="39" t="s">
        <v>64</v>
      </c>
      <c r="B9" s="40"/>
      <c r="C9" s="40"/>
      <c r="D9" s="41"/>
      <c r="E9" s="41"/>
      <c r="F9" s="41"/>
      <c r="G9" s="41"/>
      <c r="H9" s="42"/>
      <c r="I9" s="45">
        <v>86400</v>
      </c>
      <c r="J9" s="45"/>
      <c r="K9" s="45">
        <v>86400</v>
      </c>
      <c r="L9" s="45">
        <v>86400</v>
      </c>
      <c r="M9" s="45"/>
      <c r="N9" s="45"/>
      <c r="O9" s="45"/>
      <c r="P9" s="45"/>
      <c r="Q9" s="45"/>
      <c r="R9" s="48"/>
      <c r="S9" s="48"/>
      <c r="T9" s="48"/>
      <c r="U9" s="48">
        <v>0</v>
      </c>
    </row>
  </sheetData>
  <mergeCells count="16">
    <mergeCell ref="A1:U1"/>
    <mergeCell ref="C2:D2"/>
    <mergeCell ref="I3:U3"/>
    <mergeCell ref="K4:O4"/>
    <mergeCell ref="P4:T4"/>
    <mergeCell ref="A3:A5"/>
    <mergeCell ref="B3:B5"/>
    <mergeCell ref="C3:C5"/>
    <mergeCell ref="D3:D5"/>
    <mergeCell ref="E3:E5"/>
    <mergeCell ref="F3:F5"/>
    <mergeCell ref="G3:G5"/>
    <mergeCell ref="H3:H5"/>
    <mergeCell ref="I4:I5"/>
    <mergeCell ref="J4:J5"/>
    <mergeCell ref="U4:U5"/>
  </mergeCells>
  <phoneticPr fontId="2" type="noConversion"/>
  <pageMargins left="0.69791666666666696" right="0.69791666666666696" top="0.75" bottom="0.75" header="0" footer="0"/>
  <pageSetup paperSize="9" orientation="portrait" blackAndWhite="1" useFirstPageNumber="1"/>
</worksheet>
</file>

<file path=xl/worksheets/sheet19.xml><?xml version="1.0" encoding="utf-8"?>
<worksheet xmlns="http://schemas.openxmlformats.org/spreadsheetml/2006/main" xmlns:r="http://schemas.openxmlformats.org/officeDocument/2006/relationships">
  <sheetPr>
    <outlinePr summaryBelow="0" summaryRight="0"/>
    <pageSetUpPr fitToPage="1"/>
  </sheetPr>
  <dimension ref="A1:J39"/>
  <sheetViews>
    <sheetView topLeftCell="A19" workbookViewId="0">
      <selection activeCell="C38" sqref="C38"/>
    </sheetView>
  </sheetViews>
  <sheetFormatPr defaultColWidth="10" defaultRowHeight="14.25" customHeight="1"/>
  <cols>
    <col min="1" max="1" width="21.1640625" style="16" customWidth="1"/>
    <col min="2" max="2" width="27.33203125" style="16" customWidth="1"/>
    <col min="3" max="3" width="25.5" style="16" customWidth="1"/>
    <col min="4" max="4" width="18.1640625" style="16" customWidth="1"/>
    <col min="5" max="5" width="36.83203125" style="16" customWidth="1"/>
    <col min="6" max="6" width="18" style="16" customWidth="1"/>
    <col min="7" max="7" width="19.1640625" style="16" customWidth="1"/>
    <col min="8" max="8" width="34.5" style="16" customWidth="1"/>
    <col min="9" max="9" width="35.6640625" style="16" customWidth="1"/>
    <col min="10" max="10" width="153.83203125" style="16" customWidth="1"/>
    <col min="11" max="16381" width="10" style="16" customWidth="1"/>
    <col min="16382" max="16384" width="10" style="16"/>
  </cols>
  <sheetData>
    <row r="1" spans="1:10" ht="14.25" customHeight="1">
      <c r="A1" s="17"/>
      <c r="B1" s="17"/>
      <c r="C1" s="17"/>
      <c r="D1" s="17"/>
      <c r="E1" s="17"/>
      <c r="F1" s="17"/>
      <c r="G1" s="17"/>
      <c r="H1" s="17"/>
      <c r="I1" s="17"/>
      <c r="J1" s="31"/>
    </row>
    <row r="2" spans="1:10" ht="41.25" customHeight="1">
      <c r="A2" s="309" t="s">
        <v>631</v>
      </c>
      <c r="B2" s="310"/>
      <c r="C2" s="310"/>
      <c r="D2" s="310"/>
      <c r="E2" s="310"/>
      <c r="F2" s="310"/>
      <c r="G2" s="310"/>
      <c r="H2" s="310"/>
      <c r="I2" s="310"/>
      <c r="J2" s="310"/>
    </row>
    <row r="3" spans="1:10" ht="17.25" customHeight="1">
      <c r="A3" s="311" t="s">
        <v>1</v>
      </c>
      <c r="B3" s="311"/>
      <c r="C3" s="312"/>
      <c r="D3" s="18"/>
      <c r="E3" s="18"/>
      <c r="F3" s="18"/>
      <c r="G3" s="18"/>
      <c r="H3" s="18"/>
      <c r="I3" s="18"/>
      <c r="J3" s="31" t="s">
        <v>2</v>
      </c>
    </row>
    <row r="4" spans="1:10" ht="30" customHeight="1">
      <c r="A4" s="19" t="s">
        <v>632</v>
      </c>
      <c r="B4" s="313">
        <v>762601</v>
      </c>
      <c r="C4" s="314"/>
      <c r="D4" s="314"/>
      <c r="E4" s="315"/>
      <c r="F4" s="316" t="s">
        <v>633</v>
      </c>
      <c r="G4" s="315"/>
      <c r="H4" s="317" t="s">
        <v>170</v>
      </c>
      <c r="I4" s="314"/>
      <c r="J4" s="315"/>
    </row>
    <row r="5" spans="1:10" ht="32.25" customHeight="1">
      <c r="A5" s="280" t="s">
        <v>634</v>
      </c>
      <c r="B5" s="225"/>
      <c r="C5" s="225"/>
      <c r="D5" s="225"/>
      <c r="E5" s="225"/>
      <c r="F5" s="225"/>
      <c r="G5" s="225"/>
      <c r="H5" s="225"/>
      <c r="I5" s="226"/>
      <c r="J5" s="32" t="s">
        <v>635</v>
      </c>
    </row>
    <row r="6" spans="1:10" ht="99.75" customHeight="1">
      <c r="A6" s="284" t="s">
        <v>636</v>
      </c>
      <c r="B6" s="20" t="s">
        <v>637</v>
      </c>
      <c r="C6" s="318" t="s">
        <v>638</v>
      </c>
      <c r="D6" s="319"/>
      <c r="E6" s="319"/>
      <c r="F6" s="319"/>
      <c r="G6" s="319"/>
      <c r="H6" s="319"/>
      <c r="I6" s="320"/>
      <c r="J6" s="33" t="s">
        <v>639</v>
      </c>
    </row>
    <row r="7" spans="1:10" ht="99.75" customHeight="1">
      <c r="A7" s="339"/>
      <c r="B7" s="20" t="s">
        <v>640</v>
      </c>
      <c r="C7" s="318" t="s">
        <v>641</v>
      </c>
      <c r="D7" s="319"/>
      <c r="E7" s="319"/>
      <c r="F7" s="319"/>
      <c r="G7" s="319"/>
      <c r="H7" s="319"/>
      <c r="I7" s="320"/>
      <c r="J7" s="33" t="s">
        <v>642</v>
      </c>
    </row>
    <row r="8" spans="1:10" ht="75" customHeight="1">
      <c r="A8" s="20" t="s">
        <v>643</v>
      </c>
      <c r="B8" s="21" t="s">
        <v>644</v>
      </c>
      <c r="C8" s="321" t="s">
        <v>645</v>
      </c>
      <c r="D8" s="322"/>
      <c r="E8" s="322"/>
      <c r="F8" s="322"/>
      <c r="G8" s="322"/>
      <c r="H8" s="322"/>
      <c r="I8" s="323"/>
      <c r="J8" s="34" t="s">
        <v>646</v>
      </c>
    </row>
    <row r="9" spans="1:10" ht="32.25" customHeight="1">
      <c r="A9" s="324" t="s">
        <v>647</v>
      </c>
      <c r="B9" s="325"/>
      <c r="C9" s="325"/>
      <c r="D9" s="325"/>
      <c r="E9" s="325"/>
      <c r="F9" s="325"/>
      <c r="G9" s="325"/>
      <c r="H9" s="325"/>
      <c r="I9" s="325"/>
      <c r="J9" s="326"/>
    </row>
    <row r="10" spans="1:10" ht="32.25" customHeight="1">
      <c r="A10" s="349" t="s">
        <v>648</v>
      </c>
      <c r="B10" s="350"/>
      <c r="C10" s="353" t="s">
        <v>649</v>
      </c>
      <c r="D10" s="354"/>
      <c r="E10" s="354"/>
      <c r="F10" s="354"/>
      <c r="G10" s="355"/>
      <c r="H10" s="280" t="s">
        <v>650</v>
      </c>
      <c r="I10" s="225"/>
      <c r="J10" s="226"/>
    </row>
    <row r="11" spans="1:10" ht="32.25" customHeight="1">
      <c r="A11" s="351"/>
      <c r="B11" s="352"/>
      <c r="C11" s="356"/>
      <c r="D11" s="357"/>
      <c r="E11" s="357"/>
      <c r="F11" s="357"/>
      <c r="G11" s="358"/>
      <c r="H11" s="20" t="s">
        <v>651</v>
      </c>
      <c r="I11" s="20" t="s">
        <v>652</v>
      </c>
      <c r="J11" s="20" t="s">
        <v>653</v>
      </c>
    </row>
    <row r="12" spans="1:10" ht="24" customHeight="1">
      <c r="A12" s="327" t="s">
        <v>64</v>
      </c>
      <c r="B12" s="328"/>
      <c r="C12" s="328"/>
      <c r="D12" s="328"/>
      <c r="E12" s="328"/>
      <c r="F12" s="328"/>
      <c r="G12" s="329"/>
      <c r="H12" s="22">
        <f>SUM(H13:H21)</f>
        <v>7685965.0599999996</v>
      </c>
      <c r="I12" s="22">
        <f>SUM(I13:I21)</f>
        <v>7685965.0599999996</v>
      </c>
      <c r="J12" s="22" t="s">
        <v>356</v>
      </c>
    </row>
    <row r="13" spans="1:10" ht="54.95" customHeight="1">
      <c r="A13" s="318" t="s">
        <v>336</v>
      </c>
      <c r="B13" s="320"/>
      <c r="C13" s="330" t="s">
        <v>654</v>
      </c>
      <c r="D13" s="331"/>
      <c r="E13" s="331"/>
      <c r="F13" s="331"/>
      <c r="G13" s="332"/>
      <c r="H13" s="23">
        <v>573200</v>
      </c>
      <c r="I13" s="23">
        <v>573200</v>
      </c>
      <c r="J13" s="23" t="s">
        <v>356</v>
      </c>
    </row>
    <row r="14" spans="1:10" ht="74.099999999999994" customHeight="1">
      <c r="A14" s="318" t="s">
        <v>328</v>
      </c>
      <c r="B14" s="320"/>
      <c r="C14" s="330" t="s">
        <v>655</v>
      </c>
      <c r="D14" s="331"/>
      <c r="E14" s="331"/>
      <c r="F14" s="331"/>
      <c r="G14" s="332"/>
      <c r="H14" s="23">
        <v>586000</v>
      </c>
      <c r="I14" s="23">
        <v>586000</v>
      </c>
      <c r="J14" s="23" t="s">
        <v>356</v>
      </c>
    </row>
    <row r="15" spans="1:10" ht="87" customHeight="1">
      <c r="A15" s="318" t="s">
        <v>656</v>
      </c>
      <c r="B15" s="320"/>
      <c r="C15" s="330" t="s">
        <v>657</v>
      </c>
      <c r="D15" s="331"/>
      <c r="E15" s="331"/>
      <c r="F15" s="331"/>
      <c r="G15" s="332"/>
      <c r="H15" s="23">
        <f>208400+48084</f>
        <v>256484</v>
      </c>
      <c r="I15" s="23">
        <f>208400+48084</f>
        <v>256484</v>
      </c>
      <c r="J15" s="23" t="s">
        <v>356</v>
      </c>
    </row>
    <row r="16" spans="1:10" ht="63" customHeight="1">
      <c r="A16" s="318" t="s">
        <v>658</v>
      </c>
      <c r="B16" s="320"/>
      <c r="C16" s="330" t="s">
        <v>659</v>
      </c>
      <c r="D16" s="331"/>
      <c r="E16" s="331"/>
      <c r="F16" s="331"/>
      <c r="G16" s="332"/>
      <c r="H16" s="23">
        <v>188300</v>
      </c>
      <c r="I16" s="23">
        <v>188300</v>
      </c>
      <c r="J16" s="23" t="s">
        <v>356</v>
      </c>
    </row>
    <row r="17" spans="1:10" ht="114" customHeight="1">
      <c r="A17" s="318" t="s">
        <v>660</v>
      </c>
      <c r="B17" s="320"/>
      <c r="C17" s="318" t="s">
        <v>661</v>
      </c>
      <c r="D17" s="319"/>
      <c r="E17" s="319"/>
      <c r="F17" s="319"/>
      <c r="G17" s="320"/>
      <c r="H17" s="23">
        <v>578800</v>
      </c>
      <c r="I17" s="23">
        <v>578800</v>
      </c>
      <c r="J17" s="23" t="s">
        <v>356</v>
      </c>
    </row>
    <row r="18" spans="1:10" ht="123" customHeight="1">
      <c r="A18" s="318" t="s">
        <v>338</v>
      </c>
      <c r="B18" s="320"/>
      <c r="C18" s="318" t="s">
        <v>662</v>
      </c>
      <c r="D18" s="319"/>
      <c r="E18" s="319"/>
      <c r="F18" s="319"/>
      <c r="G18" s="320"/>
      <c r="H18" s="23">
        <v>248100</v>
      </c>
      <c r="I18" s="23">
        <v>248100</v>
      </c>
      <c r="J18" s="23" t="s">
        <v>356</v>
      </c>
    </row>
    <row r="19" spans="1:10" ht="141" customHeight="1">
      <c r="A19" s="318" t="s">
        <v>337</v>
      </c>
      <c r="B19" s="320"/>
      <c r="C19" s="318" t="s">
        <v>663</v>
      </c>
      <c r="D19" s="319"/>
      <c r="E19" s="319"/>
      <c r="F19" s="319"/>
      <c r="G19" s="320"/>
      <c r="H19" s="23">
        <v>217200</v>
      </c>
      <c r="I19" s="23">
        <v>217200</v>
      </c>
      <c r="J19" s="23" t="s">
        <v>356</v>
      </c>
    </row>
    <row r="20" spans="1:10" ht="34.5" customHeight="1">
      <c r="A20" s="318" t="s">
        <v>664</v>
      </c>
      <c r="B20" s="320"/>
      <c r="C20" s="318" t="s">
        <v>665</v>
      </c>
      <c r="D20" s="319"/>
      <c r="E20" s="319"/>
      <c r="F20" s="319"/>
      <c r="G20" s="320"/>
      <c r="H20" s="23">
        <v>4741414.32</v>
      </c>
      <c r="I20" s="23">
        <v>4741414.32</v>
      </c>
      <c r="J20" s="23" t="s">
        <v>356</v>
      </c>
    </row>
    <row r="21" spans="1:10" ht="34.5" customHeight="1">
      <c r="A21" s="318" t="s">
        <v>666</v>
      </c>
      <c r="B21" s="320"/>
      <c r="C21" s="318" t="s">
        <v>667</v>
      </c>
      <c r="D21" s="319"/>
      <c r="E21" s="319"/>
      <c r="F21" s="319"/>
      <c r="G21" s="320"/>
      <c r="H21" s="23">
        <v>296466.74</v>
      </c>
      <c r="I21" s="23">
        <v>296466.74</v>
      </c>
      <c r="J21" s="23" t="s">
        <v>356</v>
      </c>
    </row>
    <row r="22" spans="1:10" ht="32.25" customHeight="1">
      <c r="A22" s="333" t="s">
        <v>668</v>
      </c>
      <c r="B22" s="334"/>
      <c r="C22" s="334"/>
      <c r="D22" s="334"/>
      <c r="E22" s="334"/>
      <c r="F22" s="334"/>
      <c r="G22" s="334"/>
      <c r="H22" s="334"/>
      <c r="I22" s="334"/>
      <c r="J22" s="335"/>
    </row>
    <row r="23" spans="1:10" ht="32.25" customHeight="1">
      <c r="A23" s="336" t="s">
        <v>669</v>
      </c>
      <c r="B23" s="337"/>
      <c r="C23" s="337"/>
      <c r="D23" s="337"/>
      <c r="E23" s="337"/>
      <c r="F23" s="337"/>
      <c r="G23" s="338"/>
      <c r="H23" s="346" t="s">
        <v>670</v>
      </c>
      <c r="I23" s="348" t="s">
        <v>426</v>
      </c>
      <c r="J23" s="346" t="s">
        <v>671</v>
      </c>
    </row>
    <row r="24" spans="1:10" ht="36" customHeight="1">
      <c r="A24" s="24" t="s">
        <v>419</v>
      </c>
      <c r="B24" s="24" t="s">
        <v>672</v>
      </c>
      <c r="C24" s="25" t="s">
        <v>421</v>
      </c>
      <c r="D24" s="25" t="s">
        <v>422</v>
      </c>
      <c r="E24" s="25" t="s">
        <v>423</v>
      </c>
      <c r="F24" s="25" t="s">
        <v>424</v>
      </c>
      <c r="G24" s="25" t="s">
        <v>425</v>
      </c>
      <c r="H24" s="347"/>
      <c r="I24" s="347"/>
      <c r="J24" s="347"/>
    </row>
    <row r="25" spans="1:10" ht="32.25" customHeight="1">
      <c r="A25" s="340" t="s">
        <v>673</v>
      </c>
      <c r="B25" s="344" t="s">
        <v>430</v>
      </c>
      <c r="C25" s="26" t="s">
        <v>674</v>
      </c>
      <c r="D25" s="26"/>
      <c r="E25" s="26" t="s">
        <v>675</v>
      </c>
      <c r="F25" s="27" t="s">
        <v>676</v>
      </c>
      <c r="G25" s="26"/>
      <c r="H25" s="26"/>
      <c r="I25" s="26"/>
      <c r="J25" s="26" t="s">
        <v>677</v>
      </c>
    </row>
    <row r="26" spans="1:10" ht="32.25" customHeight="1">
      <c r="A26" s="340"/>
      <c r="B26" s="344"/>
      <c r="C26" s="26" t="s">
        <v>678</v>
      </c>
      <c r="D26" s="26"/>
      <c r="E26" s="26" t="s">
        <v>679</v>
      </c>
      <c r="F26" s="27" t="s">
        <v>433</v>
      </c>
      <c r="G26" s="26"/>
      <c r="H26" s="26"/>
      <c r="I26" s="26"/>
      <c r="J26" s="26" t="s">
        <v>677</v>
      </c>
    </row>
    <row r="27" spans="1:10" ht="32.25" customHeight="1">
      <c r="A27" s="340"/>
      <c r="B27" s="344"/>
      <c r="C27" s="26" t="s">
        <v>680</v>
      </c>
      <c r="D27" s="26"/>
      <c r="E27" s="26" t="s">
        <v>681</v>
      </c>
      <c r="F27" s="27" t="s">
        <v>433</v>
      </c>
      <c r="G27" s="26"/>
      <c r="H27" s="26"/>
      <c r="I27" s="26"/>
      <c r="J27" s="26" t="s">
        <v>677</v>
      </c>
    </row>
    <row r="28" spans="1:10" ht="32.25" customHeight="1">
      <c r="A28" s="340"/>
      <c r="B28" s="344"/>
      <c r="C28" s="26" t="s">
        <v>682</v>
      </c>
      <c r="D28" s="26"/>
      <c r="E28" s="26" t="s">
        <v>683</v>
      </c>
      <c r="F28" s="27" t="s">
        <v>433</v>
      </c>
      <c r="G28" s="26"/>
      <c r="H28" s="26"/>
      <c r="I28" s="26"/>
      <c r="J28" s="26" t="s">
        <v>677</v>
      </c>
    </row>
    <row r="29" spans="1:10" ht="32.25" customHeight="1">
      <c r="A29" s="341"/>
      <c r="B29" s="341"/>
      <c r="C29" s="26" t="s">
        <v>684</v>
      </c>
      <c r="D29" s="26"/>
      <c r="E29" s="26" t="s">
        <v>685</v>
      </c>
      <c r="F29" s="27" t="s">
        <v>676</v>
      </c>
      <c r="G29" s="26"/>
      <c r="H29" s="26"/>
      <c r="I29" s="26"/>
      <c r="J29" s="26" t="s">
        <v>677</v>
      </c>
    </row>
    <row r="30" spans="1:10" ht="32.25" customHeight="1">
      <c r="A30" s="341"/>
      <c r="B30" s="341"/>
      <c r="C30" s="26" t="s">
        <v>686</v>
      </c>
      <c r="D30" s="26"/>
      <c r="E30" s="26" t="s">
        <v>528</v>
      </c>
      <c r="F30" s="27" t="s">
        <v>473</v>
      </c>
      <c r="G30" s="26"/>
      <c r="H30" s="26"/>
      <c r="I30" s="26"/>
      <c r="J30" s="26" t="s">
        <v>677</v>
      </c>
    </row>
    <row r="31" spans="1:10" ht="32.25" customHeight="1">
      <c r="A31" s="341"/>
      <c r="B31" s="341"/>
      <c r="C31" s="26" t="s">
        <v>687</v>
      </c>
      <c r="D31" s="26"/>
      <c r="E31" s="26" t="s">
        <v>688</v>
      </c>
      <c r="F31" s="27" t="s">
        <v>433</v>
      </c>
      <c r="G31" s="26"/>
      <c r="H31" s="26"/>
      <c r="I31" s="26"/>
      <c r="J31" s="26" t="s">
        <v>677</v>
      </c>
    </row>
    <row r="32" spans="1:10" ht="32.25" customHeight="1">
      <c r="A32" s="341"/>
      <c r="B32" s="28" t="s">
        <v>475</v>
      </c>
      <c r="C32" s="26" t="s">
        <v>689</v>
      </c>
      <c r="D32" s="26"/>
      <c r="E32" s="29" t="s">
        <v>503</v>
      </c>
      <c r="F32" s="27" t="s">
        <v>456</v>
      </c>
      <c r="G32" s="26"/>
      <c r="H32" s="26"/>
      <c r="I32" s="26"/>
      <c r="J32" s="26" t="s">
        <v>677</v>
      </c>
    </row>
    <row r="33" spans="1:10" ht="57" customHeight="1">
      <c r="A33" s="341"/>
      <c r="B33" s="28" t="s">
        <v>478</v>
      </c>
      <c r="C33" s="26" t="s">
        <v>690</v>
      </c>
      <c r="D33" s="26"/>
      <c r="E33" s="29" t="s">
        <v>503</v>
      </c>
      <c r="F33" s="27" t="s">
        <v>456</v>
      </c>
      <c r="G33" s="26"/>
      <c r="H33" s="26"/>
      <c r="I33" s="26"/>
      <c r="J33" s="26" t="s">
        <v>691</v>
      </c>
    </row>
    <row r="34" spans="1:10" ht="32.25" customHeight="1">
      <c r="A34" s="341"/>
      <c r="B34" s="345" t="s">
        <v>480</v>
      </c>
      <c r="C34" s="26" t="s">
        <v>692</v>
      </c>
      <c r="D34" s="26"/>
      <c r="E34" s="26" t="s">
        <v>693</v>
      </c>
      <c r="F34" s="27" t="s">
        <v>508</v>
      </c>
      <c r="G34" s="26"/>
      <c r="H34" s="26"/>
      <c r="I34" s="26"/>
      <c r="J34" s="26" t="s">
        <v>694</v>
      </c>
    </row>
    <row r="35" spans="1:10" ht="32.25" customHeight="1">
      <c r="A35" s="341"/>
      <c r="B35" s="341"/>
      <c r="C35" s="26" t="s">
        <v>695</v>
      </c>
      <c r="D35" s="26"/>
      <c r="E35" s="26" t="s">
        <v>696</v>
      </c>
      <c r="F35" s="27" t="s">
        <v>508</v>
      </c>
      <c r="G35" s="26"/>
      <c r="H35" s="26"/>
      <c r="I35" s="26"/>
      <c r="J35" s="26" t="s">
        <v>694</v>
      </c>
    </row>
    <row r="36" spans="1:10" ht="32.25" customHeight="1">
      <c r="A36" s="342" t="s">
        <v>697</v>
      </c>
      <c r="B36" s="345" t="s">
        <v>444</v>
      </c>
      <c r="C36" s="26" t="s">
        <v>698</v>
      </c>
      <c r="D36" s="26"/>
      <c r="E36" s="26" t="s">
        <v>699</v>
      </c>
      <c r="F36" s="27" t="s">
        <v>676</v>
      </c>
      <c r="G36" s="26"/>
      <c r="H36" s="26"/>
      <c r="I36" s="26"/>
      <c r="J36" s="26" t="s">
        <v>700</v>
      </c>
    </row>
    <row r="37" spans="1:10" ht="54" customHeight="1">
      <c r="A37" s="343"/>
      <c r="B37" s="341"/>
      <c r="C37" s="26" t="s">
        <v>701</v>
      </c>
      <c r="D37" s="26"/>
      <c r="E37" s="26" t="s">
        <v>702</v>
      </c>
      <c r="F37" s="27" t="s">
        <v>703</v>
      </c>
      <c r="G37" s="26"/>
      <c r="H37" s="26"/>
      <c r="I37" s="26"/>
      <c r="J37" s="26" t="s">
        <v>691</v>
      </c>
    </row>
    <row r="38" spans="1:10" ht="32.25" customHeight="1">
      <c r="A38" s="340"/>
      <c r="B38" s="341"/>
      <c r="C38" s="26" t="s">
        <v>704</v>
      </c>
      <c r="D38" s="26"/>
      <c r="E38" s="26" t="s">
        <v>485</v>
      </c>
      <c r="F38" s="27" t="s">
        <v>456</v>
      </c>
      <c r="G38" s="26"/>
      <c r="H38" s="26"/>
      <c r="I38" s="26"/>
      <c r="J38" s="26" t="s">
        <v>705</v>
      </c>
    </row>
    <row r="39" spans="1:10" ht="32.25" customHeight="1">
      <c r="A39" s="30" t="s">
        <v>706</v>
      </c>
      <c r="B39" s="28" t="s">
        <v>453</v>
      </c>
      <c r="C39" s="26" t="s">
        <v>707</v>
      </c>
      <c r="D39" s="26"/>
      <c r="E39" s="26" t="s">
        <v>512</v>
      </c>
      <c r="F39" s="27" t="s">
        <v>456</v>
      </c>
      <c r="G39" s="26"/>
      <c r="H39" s="26"/>
      <c r="I39" s="26"/>
      <c r="J39" s="26" t="s">
        <v>691</v>
      </c>
    </row>
  </sheetData>
  <mergeCells count="43">
    <mergeCell ref="A25:A35"/>
    <mergeCell ref="A36:A38"/>
    <mergeCell ref="B25:B31"/>
    <mergeCell ref="B34:B35"/>
    <mergeCell ref="B36:B38"/>
    <mergeCell ref="A21:B21"/>
    <mergeCell ref="C21:G21"/>
    <mergeCell ref="A22:J22"/>
    <mergeCell ref="A23:G23"/>
    <mergeCell ref="A6:A7"/>
    <mergeCell ref="H23:H24"/>
    <mergeCell ref="I23:I24"/>
    <mergeCell ref="J23:J24"/>
    <mergeCell ref="A10:B11"/>
    <mergeCell ref="C10:G11"/>
    <mergeCell ref="A18:B18"/>
    <mergeCell ref="C18:G18"/>
    <mergeCell ref="A19:B19"/>
    <mergeCell ref="C19:G19"/>
    <mergeCell ref="A20:B20"/>
    <mergeCell ref="C20:G20"/>
    <mergeCell ref="A15:B15"/>
    <mergeCell ref="C15:G15"/>
    <mergeCell ref="A16:B16"/>
    <mergeCell ref="C16:G16"/>
    <mergeCell ref="A17:B17"/>
    <mergeCell ref="C17:G17"/>
    <mergeCell ref="H10:J10"/>
    <mergeCell ref="A12:G12"/>
    <mergeCell ref="A13:B13"/>
    <mergeCell ref="C13:G13"/>
    <mergeCell ref="A14:B14"/>
    <mergeCell ref="C14:G14"/>
    <mergeCell ref="A5:I5"/>
    <mergeCell ref="C6:I6"/>
    <mergeCell ref="C7:I7"/>
    <mergeCell ref="C8:I8"/>
    <mergeCell ref="A9:J9"/>
    <mergeCell ref="A2:J2"/>
    <mergeCell ref="A3:C3"/>
    <mergeCell ref="B4:E4"/>
    <mergeCell ref="F4:G4"/>
    <mergeCell ref="H4:J4"/>
  </mergeCells>
  <phoneticPr fontId="2" type="noConversion"/>
  <pageMargins left="0.875" right="0.875" top="0.9375" bottom="0.9375" header="0.375" footer="0.375"/>
  <pageSetup paperSize="9" scale="58" orientation="portrait" useFirstPageNumber="1"/>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B22"/>
  <sheetViews>
    <sheetView showGridLines="0" workbookViewId="0">
      <selection activeCell="B17" sqref="B17:B18"/>
    </sheetView>
  </sheetViews>
  <sheetFormatPr defaultColWidth="10" defaultRowHeight="12.75" customHeight="1"/>
  <cols>
    <col min="1" max="1" width="43.5" style="1" customWidth="1"/>
    <col min="2" max="2" width="58.5" style="1" customWidth="1"/>
    <col min="3" max="3" width="10" style="2" customWidth="1"/>
    <col min="4" max="16384" width="10" style="2"/>
  </cols>
  <sheetData>
    <row r="1" spans="1:2" ht="15" customHeight="1">
      <c r="A1" s="74"/>
      <c r="B1" s="74"/>
    </row>
    <row r="2" spans="1:2" ht="41.25" customHeight="1">
      <c r="A2" s="178" t="s">
        <v>48</v>
      </c>
      <c r="B2" s="179"/>
    </row>
    <row r="3" spans="1:2" ht="17.25" customHeight="1">
      <c r="A3" s="8" t="s">
        <v>1</v>
      </c>
      <c r="B3" s="14" t="s">
        <v>2</v>
      </c>
    </row>
    <row r="4" spans="1:2" ht="18.75" customHeight="1">
      <c r="A4" s="180" t="s">
        <v>3</v>
      </c>
      <c r="B4" s="182"/>
    </row>
    <row r="5" spans="1:2" ht="18.75" customHeight="1">
      <c r="A5" s="137" t="s">
        <v>5</v>
      </c>
      <c r="B5" s="144" t="s">
        <v>6</v>
      </c>
    </row>
    <row r="6" spans="1:2" ht="17.25" customHeight="1">
      <c r="A6" s="154" t="s">
        <v>8</v>
      </c>
      <c r="B6" s="169">
        <v>7341414.3200000003</v>
      </c>
    </row>
    <row r="7" spans="1:2" ht="17.25" customHeight="1">
      <c r="A7" s="155" t="s">
        <v>10</v>
      </c>
      <c r="B7" s="132"/>
    </row>
    <row r="8" spans="1:2" ht="17.25" customHeight="1">
      <c r="A8" s="155" t="s">
        <v>12</v>
      </c>
      <c r="B8" s="132"/>
    </row>
    <row r="9" spans="1:2" ht="17.25" customHeight="1">
      <c r="A9" s="155" t="s">
        <v>14</v>
      </c>
      <c r="B9" s="132"/>
    </row>
    <row r="10" spans="1:2" ht="17.25" customHeight="1">
      <c r="A10" s="170" t="s">
        <v>49</v>
      </c>
      <c r="B10" s="149"/>
    </row>
    <row r="11" spans="1:2" ht="17.25" customHeight="1">
      <c r="A11" s="155" t="s">
        <v>50</v>
      </c>
      <c r="B11" s="132"/>
    </row>
    <row r="12" spans="1:2" ht="17.25" customHeight="1">
      <c r="A12" s="155" t="s">
        <v>51</v>
      </c>
      <c r="B12" s="132"/>
    </row>
    <row r="13" spans="1:2" ht="17.25" customHeight="1">
      <c r="A13" s="155" t="s">
        <v>52</v>
      </c>
      <c r="B13" s="132"/>
    </row>
    <row r="14" spans="1:2" ht="17.25" customHeight="1">
      <c r="A14" s="155" t="s">
        <v>53</v>
      </c>
      <c r="B14" s="132"/>
    </row>
    <row r="15" spans="1:2" ht="17.25" customHeight="1">
      <c r="A15" s="155" t="s">
        <v>54</v>
      </c>
      <c r="B15" s="132"/>
    </row>
    <row r="16" spans="1:2" ht="17.25" customHeight="1">
      <c r="A16" s="171" t="s">
        <v>55</v>
      </c>
      <c r="B16" s="172">
        <v>344550.74</v>
      </c>
    </row>
    <row r="17" spans="1:2" ht="17.25" customHeight="1">
      <c r="A17" s="171" t="s">
        <v>56</v>
      </c>
      <c r="B17" s="173">
        <v>48084</v>
      </c>
    </row>
    <row r="18" spans="1:2" ht="17.25" customHeight="1">
      <c r="A18" s="171" t="s">
        <v>57</v>
      </c>
      <c r="B18" s="172">
        <v>296466.74</v>
      </c>
    </row>
    <row r="19" spans="1:2" ht="17.25" customHeight="1">
      <c r="A19" s="171" t="s">
        <v>58</v>
      </c>
      <c r="B19" s="174"/>
    </row>
    <row r="20" spans="1:2" ht="17.25" customHeight="1">
      <c r="A20" s="171" t="s">
        <v>59</v>
      </c>
      <c r="B20" s="174"/>
    </row>
    <row r="21" spans="1:2" ht="17.25" customHeight="1">
      <c r="A21" s="171" t="s">
        <v>60</v>
      </c>
      <c r="B21" s="174"/>
    </row>
    <row r="22" spans="1:2" ht="17.25" customHeight="1">
      <c r="A22" s="164" t="s">
        <v>46</v>
      </c>
      <c r="B22" s="175">
        <v>7685965.0599999996</v>
      </c>
    </row>
  </sheetData>
  <mergeCells count="2">
    <mergeCell ref="A2:B2"/>
    <mergeCell ref="A4:B4"/>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sheetPr>
    <outlinePr summaryBelow="0" summaryRight="0"/>
    <pageSetUpPr fitToPage="1"/>
  </sheetPr>
  <dimension ref="A1:W6"/>
  <sheetViews>
    <sheetView showGridLines="0" workbookViewId="0">
      <selection activeCell="P11" sqref="P11"/>
    </sheetView>
  </sheetViews>
  <sheetFormatPr defaultColWidth="10" defaultRowHeight="12.75" customHeight="1"/>
  <cols>
    <col min="1" max="1" width="50.33203125" style="1" customWidth="1"/>
    <col min="2" max="2" width="15.6640625" style="1" customWidth="1"/>
    <col min="3" max="3" width="13" style="1" customWidth="1"/>
    <col min="4" max="4" width="12" style="1" customWidth="1"/>
    <col min="5" max="5" width="16.33203125" style="1" customWidth="1"/>
    <col min="6" max="6" width="13.6640625" style="1" customWidth="1"/>
    <col min="7" max="7" width="13.33203125" style="1" customWidth="1"/>
    <col min="8" max="8" width="13.83203125" style="1" customWidth="1"/>
    <col min="9" max="9" width="16.83203125" style="1" customWidth="1"/>
    <col min="10" max="10" width="13.33203125" style="1" customWidth="1"/>
    <col min="11" max="15" width="15.6640625" style="1" customWidth="1"/>
    <col min="16" max="16" width="17.5" style="1" customWidth="1"/>
    <col min="17" max="22" width="15.6640625" style="1" customWidth="1"/>
    <col min="23" max="23" width="13.83203125" style="1" customWidth="1"/>
    <col min="24" max="24" width="10" style="2" customWidth="1"/>
    <col min="25" max="16384" width="10" style="2"/>
  </cols>
  <sheetData>
    <row r="1" spans="1:23" ht="17.25" customHeight="1">
      <c r="A1" s="186"/>
      <c r="B1" s="179"/>
      <c r="C1" s="179"/>
      <c r="D1" s="179"/>
      <c r="E1" s="179"/>
      <c r="F1" s="179"/>
      <c r="G1" s="179"/>
      <c r="H1" s="179"/>
      <c r="I1" s="179"/>
      <c r="J1" s="179"/>
      <c r="K1" s="179"/>
      <c r="L1" s="179"/>
      <c r="M1" s="179"/>
      <c r="N1" s="179"/>
      <c r="O1" s="179"/>
      <c r="P1" s="179"/>
      <c r="Q1" s="179"/>
      <c r="R1" s="179"/>
      <c r="S1" s="179"/>
      <c r="T1" s="179"/>
      <c r="U1" s="179"/>
      <c r="V1" s="179"/>
      <c r="W1" s="179"/>
    </row>
    <row r="2" spans="1:23" ht="41.25" customHeight="1">
      <c r="A2" s="178" t="s">
        <v>708</v>
      </c>
      <c r="B2" s="179"/>
      <c r="C2" s="179"/>
      <c r="D2" s="179"/>
      <c r="E2" s="179"/>
      <c r="F2" s="179"/>
      <c r="G2" s="179"/>
      <c r="H2" s="179"/>
      <c r="I2" s="179"/>
      <c r="J2" s="179"/>
      <c r="K2" s="179"/>
      <c r="L2" s="179"/>
      <c r="M2" s="179"/>
      <c r="N2" s="179"/>
      <c r="O2" s="179"/>
      <c r="P2" s="179"/>
      <c r="Q2" s="179"/>
      <c r="R2" s="179"/>
      <c r="S2" s="179"/>
      <c r="T2" s="179"/>
      <c r="U2" s="179"/>
      <c r="V2" s="179"/>
      <c r="W2" s="179"/>
    </row>
    <row r="3" spans="1:23" ht="17.25" customHeight="1">
      <c r="A3" s="185" t="s">
        <v>1</v>
      </c>
      <c r="B3" s="359"/>
      <c r="C3" s="359"/>
      <c r="V3" s="251" t="s">
        <v>709</v>
      </c>
      <c r="W3" s="359"/>
    </row>
    <row r="4" spans="1:23" ht="17.25" customHeight="1">
      <c r="A4" s="193" t="s">
        <v>164</v>
      </c>
      <c r="B4" s="193" t="s">
        <v>710</v>
      </c>
      <c r="C4" s="193" t="s">
        <v>711</v>
      </c>
      <c r="D4" s="193" t="s">
        <v>712</v>
      </c>
      <c r="E4" s="193" t="s">
        <v>713</v>
      </c>
      <c r="F4" s="180" t="s">
        <v>714</v>
      </c>
      <c r="G4" s="181"/>
      <c r="H4" s="181"/>
      <c r="I4" s="181"/>
      <c r="J4" s="181"/>
      <c r="K4" s="181"/>
      <c r="L4" s="182"/>
      <c r="M4" s="180" t="s">
        <v>715</v>
      </c>
      <c r="N4" s="181"/>
      <c r="O4" s="181"/>
      <c r="P4" s="181"/>
      <c r="Q4" s="181"/>
      <c r="R4" s="181"/>
      <c r="S4" s="182"/>
      <c r="T4" s="180" t="s">
        <v>716</v>
      </c>
      <c r="U4" s="181"/>
      <c r="V4" s="182"/>
      <c r="W4" s="193" t="s">
        <v>717</v>
      </c>
    </row>
    <row r="5" spans="1:23" ht="33" customHeight="1">
      <c r="A5" s="200"/>
      <c r="B5" s="200"/>
      <c r="C5" s="200"/>
      <c r="D5" s="200"/>
      <c r="E5" s="200"/>
      <c r="F5" s="10" t="s">
        <v>67</v>
      </c>
      <c r="G5" s="10" t="s">
        <v>718</v>
      </c>
      <c r="H5" s="10" t="s">
        <v>719</v>
      </c>
      <c r="I5" s="10" t="s">
        <v>720</v>
      </c>
      <c r="J5" s="10" t="s">
        <v>721</v>
      </c>
      <c r="K5" s="10" t="s">
        <v>722</v>
      </c>
      <c r="L5" s="10" t="s">
        <v>723</v>
      </c>
      <c r="M5" s="10" t="s">
        <v>67</v>
      </c>
      <c r="N5" s="10" t="s">
        <v>724</v>
      </c>
      <c r="O5" s="10" t="s">
        <v>725</v>
      </c>
      <c r="P5" s="10" t="s">
        <v>726</v>
      </c>
      <c r="Q5" s="10" t="s">
        <v>727</v>
      </c>
      <c r="R5" s="10" t="s">
        <v>728</v>
      </c>
      <c r="S5" s="10" t="s">
        <v>729</v>
      </c>
      <c r="T5" s="10" t="s">
        <v>67</v>
      </c>
      <c r="U5" s="10" t="s">
        <v>730</v>
      </c>
      <c r="V5" s="10" t="s">
        <v>731</v>
      </c>
      <c r="W5" s="200"/>
    </row>
    <row r="6" spans="1:23" ht="17.25" customHeight="1">
      <c r="A6" s="11" t="s">
        <v>170</v>
      </c>
      <c r="B6" s="11" t="s">
        <v>732</v>
      </c>
      <c r="C6" s="11" t="s">
        <v>733</v>
      </c>
      <c r="D6" s="11" t="s">
        <v>734</v>
      </c>
      <c r="E6" s="12" t="s">
        <v>585</v>
      </c>
      <c r="F6" s="13"/>
      <c r="G6" s="13"/>
      <c r="H6" s="13"/>
      <c r="I6" s="13">
        <v>12</v>
      </c>
      <c r="J6" s="13"/>
      <c r="K6" s="13"/>
      <c r="L6" s="13"/>
      <c r="M6" s="13"/>
      <c r="N6" s="13"/>
      <c r="O6" s="13"/>
      <c r="P6" s="13">
        <v>12</v>
      </c>
      <c r="Q6" s="13"/>
      <c r="R6" s="13"/>
      <c r="S6" s="13"/>
      <c r="T6" s="13"/>
      <c r="U6" s="13"/>
      <c r="V6" s="13"/>
      <c r="W6" s="1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2"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sheetPr>
    <outlinePr summaryBelow="0" summaryRight="0"/>
    <pageSetUpPr fitToPage="1"/>
  </sheetPr>
  <dimension ref="A1:M16"/>
  <sheetViews>
    <sheetView showGridLines="0" topLeftCell="G1" workbookViewId="0">
      <selection activeCell="M18" sqref="M18"/>
    </sheetView>
  </sheetViews>
  <sheetFormatPr defaultColWidth="10" defaultRowHeight="12.75" customHeight="1"/>
  <cols>
    <col min="1" max="1" width="11.33203125" style="1" customWidth="1"/>
    <col min="2" max="2" width="8.1640625" style="1" customWidth="1"/>
    <col min="3" max="4" width="15.33203125" style="1" customWidth="1"/>
    <col min="5" max="5" width="14.6640625" style="1" customWidth="1"/>
    <col min="6" max="6" width="15.6640625" style="1" customWidth="1"/>
    <col min="7" max="7" width="13.83203125" style="1" customWidth="1"/>
    <col min="8" max="9" width="15.6640625" style="1" customWidth="1"/>
    <col min="10" max="11" width="12.33203125" style="1" customWidth="1"/>
    <col min="12" max="12" width="12.1640625" style="1" customWidth="1"/>
    <col min="13" max="13" width="12.83203125" style="1" customWidth="1"/>
    <col min="14" max="14" width="10" style="2" customWidth="1"/>
    <col min="15" max="16384" width="10" style="2"/>
  </cols>
  <sheetData>
    <row r="1" spans="1:13" ht="15" customHeight="1">
      <c r="A1" s="186"/>
      <c r="B1" s="179"/>
      <c r="C1" s="179"/>
      <c r="D1" s="179"/>
      <c r="E1" s="179"/>
      <c r="F1" s="179"/>
      <c r="G1" s="179"/>
      <c r="H1" s="179"/>
      <c r="I1" s="179"/>
      <c r="J1" s="179"/>
      <c r="K1" s="179"/>
      <c r="L1" s="179"/>
      <c r="M1" s="179"/>
    </row>
    <row r="2" spans="1:13" ht="42" customHeight="1">
      <c r="A2" s="178" t="s">
        <v>735</v>
      </c>
      <c r="B2" s="179"/>
      <c r="C2" s="179"/>
      <c r="D2" s="179"/>
      <c r="E2" s="179"/>
      <c r="F2" s="179"/>
      <c r="G2" s="179"/>
      <c r="H2" s="179"/>
      <c r="I2" s="179"/>
      <c r="J2" s="179"/>
      <c r="K2" s="179"/>
      <c r="L2" s="179"/>
      <c r="M2" s="179"/>
    </row>
    <row r="3" spans="1:13" ht="17.25" customHeight="1">
      <c r="A3" s="360" t="s">
        <v>1</v>
      </c>
      <c r="B3" s="196"/>
      <c r="C3" s="196"/>
      <c r="D3" s="196"/>
      <c r="L3" s="186" t="s">
        <v>2</v>
      </c>
      <c r="M3" s="361"/>
    </row>
    <row r="4" spans="1:13" ht="18.75" customHeight="1">
      <c r="A4" s="364" t="s">
        <v>145</v>
      </c>
      <c r="B4" s="364" t="s">
        <v>736</v>
      </c>
      <c r="C4" s="364" t="s">
        <v>737</v>
      </c>
      <c r="D4" s="364" t="s">
        <v>738</v>
      </c>
      <c r="E4" s="362" t="s">
        <v>739</v>
      </c>
      <c r="F4" s="181"/>
      <c r="G4" s="181"/>
      <c r="H4" s="181"/>
      <c r="I4" s="182"/>
      <c r="J4" s="364" t="s">
        <v>740</v>
      </c>
      <c r="K4" s="364" t="s">
        <v>741</v>
      </c>
      <c r="L4" s="364" t="s">
        <v>742</v>
      </c>
      <c r="M4" s="364" t="s">
        <v>743</v>
      </c>
    </row>
    <row r="5" spans="1:13" ht="30.75" customHeight="1">
      <c r="A5" s="200"/>
      <c r="B5" s="200"/>
      <c r="C5" s="200"/>
      <c r="D5" s="200"/>
      <c r="E5" s="3" t="s">
        <v>67</v>
      </c>
      <c r="F5" s="3" t="s">
        <v>744</v>
      </c>
      <c r="G5" s="3" t="s">
        <v>745</v>
      </c>
      <c r="H5" s="3" t="s">
        <v>746</v>
      </c>
      <c r="I5" s="3" t="s">
        <v>747</v>
      </c>
      <c r="J5" s="200"/>
      <c r="K5" s="200"/>
      <c r="L5" s="200"/>
      <c r="M5" s="200"/>
    </row>
    <row r="6" spans="1:13" ht="17.25" customHeight="1">
      <c r="A6" s="3" t="s">
        <v>748</v>
      </c>
      <c r="B6" s="4"/>
      <c r="C6" s="3" t="s">
        <v>301</v>
      </c>
      <c r="D6" s="3" t="s">
        <v>302</v>
      </c>
      <c r="E6" s="3" t="s">
        <v>352</v>
      </c>
      <c r="F6" s="3" t="s">
        <v>749</v>
      </c>
      <c r="G6" s="3" t="s">
        <v>750</v>
      </c>
      <c r="H6" s="3" t="s">
        <v>751</v>
      </c>
      <c r="I6" s="3" t="s">
        <v>752</v>
      </c>
      <c r="J6" s="3" t="s">
        <v>753</v>
      </c>
      <c r="K6" s="3" t="s">
        <v>754</v>
      </c>
      <c r="L6" s="3" t="s">
        <v>374</v>
      </c>
      <c r="M6" s="3" t="s">
        <v>353</v>
      </c>
    </row>
    <row r="7" spans="1:13" ht="17.25" customHeight="1">
      <c r="A7" s="3"/>
      <c r="B7" s="3"/>
      <c r="C7" s="5">
        <v>1673798.36</v>
      </c>
      <c r="D7" s="5">
        <v>354787.15</v>
      </c>
      <c r="E7" s="5">
        <v>1292944.6299999999</v>
      </c>
      <c r="F7" s="5">
        <v>758333.64</v>
      </c>
      <c r="G7" s="4"/>
      <c r="H7" s="4"/>
      <c r="I7" s="5">
        <v>534610.99</v>
      </c>
      <c r="J7" s="4"/>
      <c r="K7" s="4"/>
      <c r="L7" s="5">
        <v>26066.58</v>
      </c>
      <c r="M7" s="4"/>
    </row>
    <row r="8" spans="1:13" ht="17.25" customHeight="1">
      <c r="A8" s="3"/>
      <c r="B8" s="3"/>
      <c r="C8" s="4"/>
      <c r="D8" s="4"/>
      <c r="E8" s="4"/>
      <c r="F8" s="4"/>
      <c r="G8" s="4"/>
      <c r="H8" s="4"/>
      <c r="I8" s="4"/>
      <c r="J8" s="4"/>
      <c r="K8" s="4"/>
      <c r="L8" s="4"/>
      <c r="M8" s="4"/>
    </row>
    <row r="9" spans="1:13" ht="17.25" customHeight="1">
      <c r="A9" s="3"/>
      <c r="B9" s="3"/>
      <c r="C9" s="4"/>
      <c r="D9" s="4"/>
      <c r="E9" s="4"/>
      <c r="F9" s="4"/>
      <c r="G9" s="4"/>
      <c r="H9" s="4"/>
      <c r="I9" s="4"/>
      <c r="J9" s="4"/>
      <c r="K9" s="4"/>
      <c r="L9" s="4"/>
      <c r="M9" s="4"/>
    </row>
    <row r="10" spans="1:13" ht="17.25" customHeight="1">
      <c r="A10" s="3"/>
      <c r="B10" s="3"/>
      <c r="C10" s="4"/>
      <c r="D10" s="4"/>
      <c r="E10" s="4"/>
      <c r="F10" s="4"/>
      <c r="G10" s="4"/>
      <c r="H10" s="4"/>
      <c r="I10" s="4"/>
      <c r="J10" s="4"/>
      <c r="K10" s="4"/>
      <c r="L10" s="4"/>
      <c r="M10" s="4"/>
    </row>
    <row r="11" spans="1:13" ht="17.25" customHeight="1">
      <c r="A11" s="3" t="s">
        <v>64</v>
      </c>
      <c r="B11" s="3" t="s">
        <v>301</v>
      </c>
      <c r="C11" s="4"/>
      <c r="D11" s="4"/>
      <c r="E11" s="4"/>
      <c r="F11" s="4"/>
      <c r="G11" s="4"/>
      <c r="H11" s="4"/>
      <c r="I11" s="4"/>
      <c r="J11" s="4"/>
      <c r="K11" s="4"/>
      <c r="L11" s="4"/>
      <c r="M11" s="4"/>
    </row>
    <row r="12" spans="1:13" ht="17.25" customHeight="1">
      <c r="A12" s="6"/>
      <c r="B12" s="6"/>
      <c r="C12" s="6"/>
      <c r="D12" s="6"/>
      <c r="E12" s="6"/>
      <c r="F12" s="6"/>
      <c r="G12" s="6"/>
      <c r="H12" s="6"/>
      <c r="I12" s="6"/>
      <c r="J12" s="6"/>
      <c r="K12" s="6"/>
      <c r="L12" s="6"/>
      <c r="M12" s="6"/>
    </row>
    <row r="13" spans="1:13" ht="17.25" customHeight="1">
      <c r="A13" s="363" t="s">
        <v>755</v>
      </c>
      <c r="B13" s="179"/>
      <c r="C13" s="179"/>
      <c r="D13" s="179"/>
      <c r="E13" s="179"/>
      <c r="F13" s="179"/>
      <c r="G13" s="179"/>
      <c r="H13" s="179"/>
      <c r="I13" s="179"/>
      <c r="J13" s="179"/>
      <c r="K13" s="179"/>
      <c r="L13" s="179"/>
      <c r="M13" s="179"/>
    </row>
    <row r="14" spans="1:13" ht="17.25" customHeight="1">
      <c r="A14" s="7"/>
      <c r="B14" s="363" t="s">
        <v>756</v>
      </c>
      <c r="C14" s="179"/>
      <c r="D14" s="179"/>
      <c r="E14" s="179"/>
      <c r="F14" s="179"/>
      <c r="G14" s="179"/>
      <c r="H14" s="179"/>
      <c r="I14" s="179"/>
      <c r="J14" s="179"/>
      <c r="K14" s="179"/>
      <c r="L14" s="7"/>
      <c r="M14" s="7"/>
    </row>
    <row r="15" spans="1:13" ht="17.25" customHeight="1">
      <c r="A15" s="7"/>
      <c r="B15" s="363" t="s">
        <v>757</v>
      </c>
      <c r="C15" s="179"/>
      <c r="D15" s="179"/>
      <c r="E15" s="179"/>
      <c r="F15" s="179"/>
      <c r="G15" s="179"/>
      <c r="H15" s="179"/>
      <c r="I15" s="179"/>
      <c r="J15" s="179"/>
      <c r="K15" s="179"/>
      <c r="L15" s="7"/>
      <c r="M15" s="7"/>
    </row>
    <row r="16" spans="1:13" ht="17.25" customHeight="1">
      <c r="A16" s="7"/>
      <c r="B16" s="363" t="s">
        <v>758</v>
      </c>
      <c r="C16" s="179"/>
      <c r="D16" s="179"/>
      <c r="E16" s="179"/>
      <c r="F16" s="179"/>
      <c r="G16" s="179"/>
      <c r="H16" s="179"/>
      <c r="I16" s="179"/>
      <c r="J16" s="179"/>
      <c r="K16" s="179"/>
      <c r="L16" s="7"/>
      <c r="M16" s="7"/>
    </row>
  </sheetData>
  <mergeCells count="17">
    <mergeCell ref="A13:M13"/>
    <mergeCell ref="B14:K14"/>
    <mergeCell ref="B15:K15"/>
    <mergeCell ref="B16:K16"/>
    <mergeCell ref="A4:A5"/>
    <mergeCell ref="B4:B5"/>
    <mergeCell ref="C4:C5"/>
    <mergeCell ref="D4:D5"/>
    <mergeCell ref="J4:J5"/>
    <mergeCell ref="K4:K5"/>
    <mergeCell ref="L4:L5"/>
    <mergeCell ref="M4:M5"/>
    <mergeCell ref="A1:M1"/>
    <mergeCell ref="A2:M2"/>
    <mergeCell ref="A3:D3"/>
    <mergeCell ref="L3:M3"/>
    <mergeCell ref="E4:I4"/>
  </mergeCells>
  <phoneticPr fontId="2"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I27"/>
  <sheetViews>
    <sheetView showGridLines="0" workbookViewId="0">
      <pane xSplit="2" ySplit="5" topLeftCell="C6" activePane="bottomRight" state="frozen"/>
      <selection pane="topRight"/>
      <selection pane="bottomLeft"/>
      <selection pane="bottomRight" activeCell="D10" sqref="D10"/>
    </sheetView>
  </sheetViews>
  <sheetFormatPr defaultColWidth="10" defaultRowHeight="12.75" customHeight="1"/>
  <cols>
    <col min="1" max="1" width="16.6640625" style="1" customWidth="1"/>
    <col min="2" max="2" width="43.83203125" style="1" customWidth="1"/>
    <col min="3" max="4" width="29" style="1" customWidth="1"/>
    <col min="5" max="8" width="29" style="2" customWidth="1"/>
    <col min="9" max="9" width="29" style="1" customWidth="1"/>
    <col min="10" max="10" width="10" style="2" customWidth="1"/>
    <col min="11" max="16384" width="10" style="2"/>
  </cols>
  <sheetData>
    <row r="1" spans="1:9" ht="17.25" customHeight="1">
      <c r="A1" s="183"/>
      <c r="B1" s="179"/>
      <c r="C1" s="179"/>
      <c r="D1" s="179"/>
      <c r="E1" s="184"/>
      <c r="F1" s="184"/>
      <c r="G1" s="184"/>
      <c r="H1" s="184"/>
      <c r="I1" s="179"/>
    </row>
    <row r="2" spans="1:9" ht="41.25" customHeight="1">
      <c r="A2" s="178" t="s">
        <v>61</v>
      </c>
      <c r="B2" s="179"/>
      <c r="C2" s="179"/>
      <c r="D2" s="179"/>
      <c r="E2" s="184"/>
      <c r="F2" s="184"/>
      <c r="G2" s="184"/>
      <c r="H2" s="184"/>
      <c r="I2" s="179"/>
    </row>
    <row r="3" spans="1:9" ht="17.25" customHeight="1">
      <c r="A3" s="185" t="s">
        <v>1</v>
      </c>
      <c r="B3" s="179"/>
      <c r="C3" s="186" t="s">
        <v>2</v>
      </c>
      <c r="D3" s="179"/>
      <c r="E3" s="184"/>
      <c r="F3" s="184"/>
      <c r="G3" s="184"/>
      <c r="H3" s="184"/>
      <c r="I3" s="179"/>
    </row>
    <row r="4" spans="1:9" ht="28.5" customHeight="1">
      <c r="A4" s="193" t="s">
        <v>62</v>
      </c>
      <c r="B4" s="193" t="s">
        <v>63</v>
      </c>
      <c r="C4" s="193" t="s">
        <v>64</v>
      </c>
      <c r="D4" s="180" t="s">
        <v>65</v>
      </c>
      <c r="E4" s="187"/>
      <c r="F4" s="188"/>
      <c r="G4" s="189" t="s">
        <v>66</v>
      </c>
      <c r="H4" s="187"/>
      <c r="I4" s="190" t="s">
        <v>66</v>
      </c>
    </row>
    <row r="5" spans="1:9" ht="26.25" customHeight="1">
      <c r="A5" s="194"/>
      <c r="B5" s="195"/>
      <c r="C5" s="195"/>
      <c r="D5" s="13" t="s">
        <v>67</v>
      </c>
      <c r="E5" s="135" t="s">
        <v>68</v>
      </c>
      <c r="F5" s="135" t="s">
        <v>69</v>
      </c>
      <c r="G5" s="167" t="s">
        <v>67</v>
      </c>
      <c r="H5" s="167" t="s">
        <v>70</v>
      </c>
      <c r="I5" s="166" t="s">
        <v>71</v>
      </c>
    </row>
    <row r="6" spans="1:9" ht="16.5" customHeight="1">
      <c r="A6" s="191" t="s">
        <v>64</v>
      </c>
      <c r="B6" s="192"/>
      <c r="C6" s="123">
        <f>C7+C10+C18+C21+C25</f>
        <v>7685965.0600000005</v>
      </c>
      <c r="D6" s="123">
        <v>4741414.32</v>
      </c>
      <c r="E6" s="123">
        <v>4003888</v>
      </c>
      <c r="F6" s="123">
        <v>737526.32</v>
      </c>
      <c r="G6" s="123">
        <f>G7+G10+G18+G21+G25</f>
        <v>2944550.74</v>
      </c>
      <c r="H6" s="123">
        <v>2600000</v>
      </c>
      <c r="I6" s="123">
        <f>I7+I10+I18+I21+I25</f>
        <v>344550.74</v>
      </c>
    </row>
    <row r="7" spans="1:9" ht="16.5" customHeight="1">
      <c r="A7" s="119" t="s">
        <v>72</v>
      </c>
      <c r="B7" s="119" t="s">
        <v>73</v>
      </c>
      <c r="C7" s="123">
        <v>3600</v>
      </c>
      <c r="D7" s="123">
        <v>3600</v>
      </c>
      <c r="E7" s="123"/>
      <c r="F7" s="123">
        <v>3600</v>
      </c>
      <c r="G7" s="123"/>
      <c r="H7" s="123"/>
      <c r="I7" s="168"/>
    </row>
    <row r="8" spans="1:9" ht="16.5" customHeight="1">
      <c r="A8" s="119" t="s">
        <v>74</v>
      </c>
      <c r="B8" s="119" t="s">
        <v>75</v>
      </c>
      <c r="C8" s="123">
        <v>3600</v>
      </c>
      <c r="D8" s="123">
        <v>3600</v>
      </c>
      <c r="E8" s="123"/>
      <c r="F8" s="123">
        <v>3600</v>
      </c>
      <c r="G8" s="123"/>
      <c r="H8" s="123"/>
      <c r="I8" s="168"/>
    </row>
    <row r="9" spans="1:9" ht="16.5" customHeight="1">
      <c r="A9" s="119" t="s">
        <v>76</v>
      </c>
      <c r="B9" s="119" t="s">
        <v>77</v>
      </c>
      <c r="C9" s="123">
        <v>3600</v>
      </c>
      <c r="D9" s="123">
        <v>3600</v>
      </c>
      <c r="E9" s="123"/>
      <c r="F9" s="123">
        <v>3600</v>
      </c>
      <c r="G9" s="123"/>
      <c r="H9" s="123"/>
      <c r="I9" s="168"/>
    </row>
    <row r="10" spans="1:9" ht="16.5" customHeight="1">
      <c r="A10" s="119" t="s">
        <v>78</v>
      </c>
      <c r="B10" s="119" t="s">
        <v>79</v>
      </c>
      <c r="C10" s="123">
        <f>6979289.32+48084</f>
        <v>7027373.3200000003</v>
      </c>
      <c r="D10" s="123">
        <v>4379289.32</v>
      </c>
      <c r="E10" s="123">
        <v>3645363</v>
      </c>
      <c r="F10" s="123">
        <v>733926.32</v>
      </c>
      <c r="G10" s="123">
        <f>2600000+48084</f>
        <v>2648084</v>
      </c>
      <c r="H10" s="123">
        <v>2600000</v>
      </c>
      <c r="I10" s="168">
        <v>48084</v>
      </c>
    </row>
    <row r="11" spans="1:9" ht="16.5" customHeight="1">
      <c r="A11" s="119" t="s">
        <v>80</v>
      </c>
      <c r="B11" s="119" t="s">
        <v>81</v>
      </c>
      <c r="C11" s="123">
        <v>228000</v>
      </c>
      <c r="D11" s="123">
        <v>228000</v>
      </c>
      <c r="E11" s="123">
        <v>228000</v>
      </c>
      <c r="F11" s="123"/>
      <c r="G11" s="123"/>
      <c r="H11" s="123"/>
      <c r="I11" s="168"/>
    </row>
    <row r="12" spans="1:9" ht="16.5" customHeight="1">
      <c r="A12" s="119" t="s">
        <v>82</v>
      </c>
      <c r="B12" s="119" t="s">
        <v>83</v>
      </c>
      <c r="C12" s="123">
        <v>228000</v>
      </c>
      <c r="D12" s="123">
        <v>228000</v>
      </c>
      <c r="E12" s="123">
        <v>228000</v>
      </c>
      <c r="F12" s="123"/>
      <c r="G12" s="123"/>
      <c r="H12" s="123"/>
      <c r="I12" s="168"/>
    </row>
    <row r="13" spans="1:9" ht="16.5" customHeight="1">
      <c r="A13" s="119" t="s">
        <v>84</v>
      </c>
      <c r="B13" s="119" t="s">
        <v>85</v>
      </c>
      <c r="C13" s="123">
        <f>6751289.32+48084</f>
        <v>6799373.3200000003</v>
      </c>
      <c r="D13" s="123">
        <v>4151289.32</v>
      </c>
      <c r="E13" s="123">
        <v>3417363</v>
      </c>
      <c r="F13" s="123">
        <v>733926.32</v>
      </c>
      <c r="G13" s="123">
        <f>2600000+48084</f>
        <v>2648084</v>
      </c>
      <c r="H13" s="123">
        <v>2600000</v>
      </c>
      <c r="I13" s="168">
        <v>48084</v>
      </c>
    </row>
    <row r="14" spans="1:9" ht="16.5" customHeight="1">
      <c r="A14" s="119" t="s">
        <v>86</v>
      </c>
      <c r="B14" s="119" t="s">
        <v>87</v>
      </c>
      <c r="C14" s="123">
        <v>4151289.32</v>
      </c>
      <c r="D14" s="123">
        <v>4151289.32</v>
      </c>
      <c r="E14" s="123">
        <v>3417363</v>
      </c>
      <c r="F14" s="123">
        <v>733926.32</v>
      </c>
      <c r="G14" s="123"/>
      <c r="H14" s="123"/>
      <c r="I14" s="168"/>
    </row>
    <row r="15" spans="1:9" ht="16.5" customHeight="1">
      <c r="A15" s="119" t="s">
        <v>88</v>
      </c>
      <c r="B15" s="119" t="s">
        <v>89</v>
      </c>
      <c r="C15" s="123">
        <v>586000</v>
      </c>
      <c r="D15" s="123"/>
      <c r="E15" s="123"/>
      <c r="F15" s="123"/>
      <c r="G15" s="123">
        <v>586000</v>
      </c>
      <c r="H15" s="123">
        <v>586000</v>
      </c>
      <c r="I15" s="168"/>
    </row>
    <row r="16" spans="1:9" ht="16.5" customHeight="1">
      <c r="A16" s="119" t="s">
        <v>90</v>
      </c>
      <c r="B16" s="119" t="s">
        <v>91</v>
      </c>
      <c r="C16" s="123">
        <f>781600+48084</f>
        <v>829684</v>
      </c>
      <c r="D16" s="123"/>
      <c r="E16" s="123"/>
      <c r="F16" s="123"/>
      <c r="G16" s="123">
        <f>781600+48084</f>
        <v>829684</v>
      </c>
      <c r="H16" s="123">
        <v>781600</v>
      </c>
      <c r="I16" s="168">
        <v>48084</v>
      </c>
    </row>
    <row r="17" spans="1:9" ht="16.5" customHeight="1">
      <c r="A17" s="119" t="s">
        <v>92</v>
      </c>
      <c r="B17" s="119" t="s">
        <v>93</v>
      </c>
      <c r="C17" s="123">
        <v>1232400</v>
      </c>
      <c r="D17" s="123"/>
      <c r="E17" s="123"/>
      <c r="F17" s="123"/>
      <c r="G17" s="123">
        <v>1232400</v>
      </c>
      <c r="H17" s="123">
        <v>1232400</v>
      </c>
      <c r="I17" s="168"/>
    </row>
    <row r="18" spans="1:9" ht="16.5" customHeight="1">
      <c r="A18" s="119" t="s">
        <v>94</v>
      </c>
      <c r="B18" s="119" t="s">
        <v>95</v>
      </c>
      <c r="C18" s="123">
        <v>147756</v>
      </c>
      <c r="D18" s="123">
        <v>147756</v>
      </c>
      <c r="E18" s="123">
        <v>147756</v>
      </c>
      <c r="F18" s="123"/>
      <c r="G18" s="123"/>
      <c r="H18" s="123"/>
      <c r="I18" s="168"/>
    </row>
    <row r="19" spans="1:9" ht="16.5" customHeight="1">
      <c r="A19" s="119" t="s">
        <v>96</v>
      </c>
      <c r="B19" s="119" t="s">
        <v>97</v>
      </c>
      <c r="C19" s="123">
        <v>147756</v>
      </c>
      <c r="D19" s="123">
        <v>147756</v>
      </c>
      <c r="E19" s="123">
        <v>147756</v>
      </c>
      <c r="F19" s="123"/>
      <c r="G19" s="123"/>
      <c r="H19" s="123"/>
      <c r="I19" s="168"/>
    </row>
    <row r="20" spans="1:9" ht="16.5" customHeight="1">
      <c r="A20" s="119" t="s">
        <v>98</v>
      </c>
      <c r="B20" s="119" t="s">
        <v>99</v>
      </c>
      <c r="C20" s="123">
        <v>147756</v>
      </c>
      <c r="D20" s="123">
        <v>147756</v>
      </c>
      <c r="E20" s="123">
        <v>147756</v>
      </c>
      <c r="F20" s="123"/>
      <c r="G20" s="123"/>
      <c r="H20" s="123"/>
      <c r="I20" s="168"/>
    </row>
    <row r="21" spans="1:9" ht="16.5" customHeight="1">
      <c r="A21" s="119" t="s">
        <v>100</v>
      </c>
      <c r="B21" s="119" t="s">
        <v>101</v>
      </c>
      <c r="C21" s="123">
        <v>210769</v>
      </c>
      <c r="D21" s="123">
        <v>210769</v>
      </c>
      <c r="E21" s="123">
        <v>210769</v>
      </c>
      <c r="F21" s="123"/>
      <c r="G21" s="123"/>
      <c r="H21" s="123"/>
      <c r="I21" s="168"/>
    </row>
    <row r="22" spans="1:9" ht="16.5" customHeight="1">
      <c r="A22" s="119" t="s">
        <v>102</v>
      </c>
      <c r="B22" s="119" t="s">
        <v>103</v>
      </c>
      <c r="C22" s="123">
        <v>210769</v>
      </c>
      <c r="D22" s="123">
        <v>210769</v>
      </c>
      <c r="E22" s="123">
        <v>210769</v>
      </c>
      <c r="F22" s="123"/>
      <c r="G22" s="123"/>
      <c r="H22" s="123"/>
      <c r="I22" s="168"/>
    </row>
    <row r="23" spans="1:9" ht="16.5" customHeight="1">
      <c r="A23" s="119" t="s">
        <v>104</v>
      </c>
      <c r="B23" s="119" t="s">
        <v>105</v>
      </c>
      <c r="C23" s="123">
        <v>209089</v>
      </c>
      <c r="D23" s="123">
        <v>209089</v>
      </c>
      <c r="E23" s="123">
        <v>209089</v>
      </c>
      <c r="F23" s="123"/>
      <c r="G23" s="123"/>
      <c r="H23" s="123"/>
      <c r="I23" s="168"/>
    </row>
    <row r="24" spans="1:9" ht="16.5" customHeight="1">
      <c r="A24" s="119" t="s">
        <v>106</v>
      </c>
      <c r="B24" s="119" t="s">
        <v>107</v>
      </c>
      <c r="C24" s="123">
        <v>1680</v>
      </c>
      <c r="D24" s="123">
        <v>1680</v>
      </c>
      <c r="E24" s="123">
        <v>1680</v>
      </c>
      <c r="F24" s="123"/>
      <c r="G24" s="123"/>
      <c r="H24" s="123"/>
      <c r="I24" s="168"/>
    </row>
    <row r="25" spans="1:9" ht="16.5" customHeight="1">
      <c r="A25" s="119">
        <v>229</v>
      </c>
      <c r="B25" s="119" t="s">
        <v>108</v>
      </c>
      <c r="C25" s="123">
        <v>296466.74</v>
      </c>
      <c r="D25" s="123"/>
      <c r="E25" s="123"/>
      <c r="F25" s="123"/>
      <c r="G25" s="123">
        <v>296466.74</v>
      </c>
      <c r="H25" s="123"/>
      <c r="I25" s="123">
        <v>296466.74</v>
      </c>
    </row>
    <row r="26" spans="1:9" ht="16.5" customHeight="1">
      <c r="A26" s="119">
        <v>22960</v>
      </c>
      <c r="B26" s="119" t="s">
        <v>109</v>
      </c>
      <c r="C26" s="123">
        <v>296466.74</v>
      </c>
      <c r="D26" s="123"/>
      <c r="E26" s="123"/>
      <c r="F26" s="123"/>
      <c r="G26" s="123">
        <v>296466.74</v>
      </c>
      <c r="H26" s="123"/>
      <c r="I26" s="123">
        <v>296466.74</v>
      </c>
    </row>
    <row r="27" spans="1:9" ht="16.5" customHeight="1">
      <c r="A27" s="119">
        <v>2296006</v>
      </c>
      <c r="B27" s="119" t="s">
        <v>110</v>
      </c>
      <c r="C27" s="123">
        <v>296466.74</v>
      </c>
      <c r="D27" s="123"/>
      <c r="E27" s="123"/>
      <c r="F27" s="123"/>
      <c r="G27" s="123">
        <v>296466.74</v>
      </c>
      <c r="H27" s="123"/>
      <c r="I27" s="123">
        <v>296466.74</v>
      </c>
    </row>
  </sheetData>
  <mergeCells count="10">
    <mergeCell ref="A6:B6"/>
    <mergeCell ref="A4:A5"/>
    <mergeCell ref="B4:B5"/>
    <mergeCell ref="C4:C5"/>
    <mergeCell ref="A1:I1"/>
    <mergeCell ref="A2:I2"/>
    <mergeCell ref="A3:B3"/>
    <mergeCell ref="C3:I3"/>
    <mergeCell ref="D4:F4"/>
    <mergeCell ref="G4:I4"/>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2"/>
  <sheetViews>
    <sheetView showGridLines="0" topLeftCell="A4" workbookViewId="0">
      <selection activeCell="G14" sqref="G14"/>
    </sheetView>
  </sheetViews>
  <sheetFormatPr defaultColWidth="10" defaultRowHeight="12.75" customHeight="1"/>
  <cols>
    <col min="1" max="1" width="45" style="1" customWidth="1"/>
    <col min="2" max="2" width="33.33203125" style="1" customWidth="1"/>
    <col min="3" max="3" width="45" style="1" customWidth="1"/>
    <col min="4" max="4" width="33.33203125" style="1" customWidth="1"/>
    <col min="5" max="5" width="10" style="2" customWidth="1"/>
    <col min="6" max="16384" width="10" style="2"/>
  </cols>
  <sheetData>
    <row r="1" spans="1:4" ht="15" customHeight="1">
      <c r="A1" s="75"/>
      <c r="B1" s="74"/>
      <c r="C1" s="74"/>
      <c r="D1" s="74"/>
    </row>
    <row r="2" spans="1:4" ht="41.25" customHeight="1">
      <c r="A2" s="178" t="s">
        <v>111</v>
      </c>
      <c r="B2" s="179"/>
      <c r="C2" s="179"/>
      <c r="D2" s="179"/>
    </row>
    <row r="3" spans="1:4" ht="17.25" customHeight="1">
      <c r="A3" s="185" t="s">
        <v>1</v>
      </c>
      <c r="B3" s="196"/>
      <c r="D3" s="74" t="s">
        <v>2</v>
      </c>
    </row>
    <row r="4" spans="1:4" ht="18.75" customHeight="1">
      <c r="A4" s="180" t="s">
        <v>3</v>
      </c>
      <c r="B4" s="181"/>
      <c r="C4" s="180" t="s">
        <v>4</v>
      </c>
      <c r="D4" s="182"/>
    </row>
    <row r="5" spans="1:4" ht="18.75" customHeight="1">
      <c r="A5" s="9" t="s">
        <v>5</v>
      </c>
      <c r="B5" s="9" t="s">
        <v>6</v>
      </c>
      <c r="C5" s="9" t="s">
        <v>7</v>
      </c>
      <c r="D5" s="10" t="s">
        <v>6</v>
      </c>
    </row>
    <row r="6" spans="1:4" ht="15" customHeight="1">
      <c r="A6" s="155" t="s">
        <v>112</v>
      </c>
      <c r="B6" s="156">
        <v>7341414.3200000003</v>
      </c>
      <c r="C6" s="157" t="s">
        <v>113</v>
      </c>
      <c r="D6" s="156">
        <v>7685965.0599999996</v>
      </c>
    </row>
    <row r="7" spans="1:4" ht="15" customHeight="1">
      <c r="A7" s="155" t="s">
        <v>114</v>
      </c>
      <c r="B7" s="156">
        <v>7341414.3200000003</v>
      </c>
      <c r="C7" s="157" t="s">
        <v>115</v>
      </c>
      <c r="D7" s="156"/>
    </row>
    <row r="8" spans="1:4" ht="15" customHeight="1">
      <c r="A8" s="155" t="s">
        <v>116</v>
      </c>
      <c r="B8" s="156"/>
      <c r="C8" s="157" t="s">
        <v>117</v>
      </c>
      <c r="D8" s="156"/>
    </row>
    <row r="9" spans="1:4" ht="15" customHeight="1">
      <c r="A9" s="155" t="s">
        <v>118</v>
      </c>
      <c r="B9" s="156"/>
      <c r="C9" s="157" t="s">
        <v>119</v>
      </c>
      <c r="D9" s="156"/>
    </row>
    <row r="10" spans="1:4" ht="15" customHeight="1">
      <c r="A10" s="155" t="s">
        <v>120</v>
      </c>
      <c r="B10" s="156"/>
      <c r="C10" s="157" t="s">
        <v>121</v>
      </c>
      <c r="D10" s="156"/>
    </row>
    <row r="11" spans="1:4" ht="15" customHeight="1">
      <c r="A11" s="155" t="s">
        <v>122</v>
      </c>
      <c r="B11" s="156">
        <v>344550.74</v>
      </c>
      <c r="C11" s="157" t="s">
        <v>123</v>
      </c>
      <c r="D11" s="156">
        <v>3600</v>
      </c>
    </row>
    <row r="12" spans="1:4" ht="15" customHeight="1">
      <c r="A12" s="158"/>
      <c r="B12" s="159"/>
      <c r="C12" s="160" t="s">
        <v>124</v>
      </c>
      <c r="D12" s="161"/>
    </row>
    <row r="13" spans="1:4" ht="15" customHeight="1">
      <c r="A13" s="158"/>
      <c r="B13" s="159"/>
      <c r="C13" s="160" t="s">
        <v>125</v>
      </c>
      <c r="D13" s="161"/>
    </row>
    <row r="14" spans="1:4" ht="15" customHeight="1">
      <c r="A14" s="158"/>
      <c r="B14" s="159"/>
      <c r="C14" s="160" t="s">
        <v>126</v>
      </c>
      <c r="D14" s="161">
        <v>7027373.3200000003</v>
      </c>
    </row>
    <row r="15" spans="1:4" ht="15" customHeight="1">
      <c r="A15" s="158"/>
      <c r="B15" s="159"/>
      <c r="C15" s="160" t="s">
        <v>127</v>
      </c>
      <c r="D15" s="161">
        <v>147756</v>
      </c>
    </row>
    <row r="16" spans="1:4" ht="15" customHeight="1">
      <c r="A16" s="158"/>
      <c r="B16" s="159"/>
      <c r="C16" s="160" t="s">
        <v>128</v>
      </c>
      <c r="D16" s="161"/>
    </row>
    <row r="17" spans="1:4" ht="15" customHeight="1">
      <c r="A17" s="158"/>
      <c r="B17" s="159"/>
      <c r="C17" s="160" t="s">
        <v>129</v>
      </c>
      <c r="D17" s="161"/>
    </row>
    <row r="18" spans="1:4" ht="15" customHeight="1">
      <c r="A18" s="158"/>
      <c r="B18" s="159"/>
      <c r="C18" s="160" t="s">
        <v>130</v>
      </c>
      <c r="D18" s="161"/>
    </row>
    <row r="19" spans="1:4" ht="15" customHeight="1">
      <c r="A19" s="158"/>
      <c r="B19" s="159"/>
      <c r="C19" s="160" t="s">
        <v>131</v>
      </c>
      <c r="D19" s="161"/>
    </row>
    <row r="20" spans="1:4" ht="15" customHeight="1">
      <c r="A20" s="158"/>
      <c r="B20" s="159"/>
      <c r="C20" s="160" t="s">
        <v>132</v>
      </c>
      <c r="D20" s="161"/>
    </row>
    <row r="21" spans="1:4" ht="15" customHeight="1">
      <c r="A21" s="158"/>
      <c r="B21" s="159"/>
      <c r="C21" s="160" t="s">
        <v>133</v>
      </c>
      <c r="D21" s="161"/>
    </row>
    <row r="22" spans="1:4" ht="15" customHeight="1">
      <c r="A22" s="158"/>
      <c r="B22" s="159"/>
      <c r="C22" s="160" t="s">
        <v>134</v>
      </c>
      <c r="D22" s="161"/>
    </row>
    <row r="23" spans="1:4" ht="15" customHeight="1">
      <c r="A23" s="158"/>
      <c r="B23" s="159"/>
      <c r="C23" s="160" t="s">
        <v>135</v>
      </c>
      <c r="D23" s="161"/>
    </row>
    <row r="24" spans="1:4" ht="15" customHeight="1">
      <c r="A24" s="158"/>
      <c r="B24" s="159"/>
      <c r="C24" s="160" t="s">
        <v>136</v>
      </c>
      <c r="D24" s="161"/>
    </row>
    <row r="25" spans="1:4" ht="15" customHeight="1">
      <c r="A25" s="158"/>
      <c r="B25" s="159"/>
      <c r="C25" s="160" t="s">
        <v>137</v>
      </c>
      <c r="D25" s="161">
        <v>210769</v>
      </c>
    </row>
    <row r="26" spans="1:4" ht="15" customHeight="1">
      <c r="A26" s="158"/>
      <c r="B26" s="159"/>
      <c r="C26" s="160" t="s">
        <v>138</v>
      </c>
      <c r="D26" s="161"/>
    </row>
    <row r="27" spans="1:4" ht="15" customHeight="1">
      <c r="A27" s="158"/>
      <c r="B27" s="159"/>
      <c r="C27" s="160" t="s">
        <v>139</v>
      </c>
      <c r="D27" s="161"/>
    </row>
    <row r="28" spans="1:4" ht="12.75" customHeight="1">
      <c r="A28" s="158"/>
      <c r="B28" s="159"/>
      <c r="C28" s="162" t="s">
        <v>140</v>
      </c>
      <c r="D28" s="156"/>
    </row>
    <row r="29" spans="1:4" ht="15" customHeight="1">
      <c r="A29" s="158"/>
      <c r="B29" s="159"/>
      <c r="C29" s="160" t="s">
        <v>141</v>
      </c>
      <c r="D29" s="156"/>
    </row>
    <row r="30" spans="1:4" ht="15" customHeight="1">
      <c r="A30" s="158"/>
      <c r="B30" s="159"/>
      <c r="C30" s="160" t="s">
        <v>142</v>
      </c>
      <c r="D30" s="156">
        <v>296466.74</v>
      </c>
    </row>
    <row r="31" spans="1:4" ht="15" customHeight="1">
      <c r="A31" s="158"/>
      <c r="B31" s="159"/>
      <c r="C31" s="160" t="s">
        <v>143</v>
      </c>
      <c r="D31" s="163"/>
    </row>
    <row r="32" spans="1:4" ht="15" customHeight="1">
      <c r="A32" s="164" t="s">
        <v>46</v>
      </c>
      <c r="B32" s="165">
        <v>7685965.0599999996</v>
      </c>
      <c r="C32" s="164" t="s">
        <v>47</v>
      </c>
      <c r="D32" s="165">
        <v>7685965.0599999996</v>
      </c>
    </row>
  </sheetData>
  <mergeCells count="4">
    <mergeCell ref="A2:D2"/>
    <mergeCell ref="A3:B3"/>
    <mergeCell ref="A4:B4"/>
    <mergeCell ref="C4:D4"/>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E12"/>
  <sheetViews>
    <sheetView showGridLines="0" workbookViewId="0">
      <selection activeCell="A12" sqref="A12:E12"/>
    </sheetView>
  </sheetViews>
  <sheetFormatPr defaultColWidth="10" defaultRowHeight="12.75" customHeight="1"/>
  <cols>
    <col min="1" max="1" width="38" style="1" customWidth="1"/>
    <col min="2" max="2" width="37.1640625" style="1" customWidth="1"/>
    <col min="3" max="3" width="33.1640625" style="1" customWidth="1"/>
    <col min="4" max="4" width="31" style="1" customWidth="1"/>
    <col min="5" max="5" width="22.33203125" style="1" customWidth="1"/>
    <col min="6" max="6" width="10" style="2" customWidth="1"/>
    <col min="7" max="16384" width="10" style="2"/>
  </cols>
  <sheetData>
    <row r="1" spans="1:5" ht="17.25" customHeight="1">
      <c r="A1" s="186"/>
      <c r="B1" s="179"/>
      <c r="C1" s="179"/>
      <c r="D1" s="179"/>
      <c r="E1" s="179"/>
    </row>
    <row r="2" spans="1:5" ht="33.75" customHeight="1">
      <c r="A2" s="197" t="s">
        <v>144</v>
      </c>
      <c r="B2" s="179"/>
      <c r="C2" s="179"/>
      <c r="D2" s="179"/>
      <c r="E2" s="179"/>
    </row>
    <row r="3" spans="1:5" ht="21" customHeight="1">
      <c r="A3" s="185" t="s">
        <v>1</v>
      </c>
      <c r="B3" s="179"/>
      <c r="C3" s="179"/>
      <c r="D3" s="186" t="s">
        <v>2</v>
      </c>
      <c r="E3" s="179"/>
    </row>
    <row r="4" spans="1:5" ht="20.25" customHeight="1">
      <c r="A4" s="193" t="s">
        <v>145</v>
      </c>
      <c r="B4" s="193" t="s">
        <v>146</v>
      </c>
      <c r="C4" s="193" t="s">
        <v>147</v>
      </c>
      <c r="D4" s="180" t="s">
        <v>148</v>
      </c>
      <c r="E4" s="182"/>
    </row>
    <row r="5" spans="1:5" ht="37.5" customHeight="1">
      <c r="A5" s="200"/>
      <c r="B5" s="200"/>
      <c r="C5" s="200"/>
      <c r="D5" s="10" t="s">
        <v>149</v>
      </c>
      <c r="E5" s="10" t="s">
        <v>150</v>
      </c>
    </row>
    <row r="6" spans="1:5" ht="17.25" customHeight="1">
      <c r="A6" s="135" t="s">
        <v>64</v>
      </c>
      <c r="B6" s="152">
        <v>29420</v>
      </c>
      <c r="C6" s="152">
        <v>29420</v>
      </c>
      <c r="D6" s="152">
        <v>0</v>
      </c>
      <c r="E6" s="153">
        <v>0</v>
      </c>
    </row>
    <row r="7" spans="1:5" ht="17.25" customHeight="1">
      <c r="A7" s="154" t="s">
        <v>151</v>
      </c>
      <c r="B7" s="152"/>
      <c r="C7" s="152"/>
      <c r="D7" s="152">
        <v>0</v>
      </c>
      <c r="E7" s="153">
        <v>0</v>
      </c>
    </row>
    <row r="8" spans="1:5" ht="17.25" customHeight="1">
      <c r="A8" s="154" t="s">
        <v>152</v>
      </c>
      <c r="B8" s="152">
        <v>4000</v>
      </c>
      <c r="C8" s="152">
        <v>4000</v>
      </c>
      <c r="D8" s="152">
        <v>0</v>
      </c>
      <c r="E8" s="153">
        <v>0</v>
      </c>
    </row>
    <row r="9" spans="1:5" ht="17.25" customHeight="1">
      <c r="A9" s="154" t="s">
        <v>153</v>
      </c>
      <c r="B9" s="152">
        <v>25420</v>
      </c>
      <c r="C9" s="152">
        <v>25420</v>
      </c>
      <c r="D9" s="152">
        <v>0</v>
      </c>
      <c r="E9" s="153">
        <v>0</v>
      </c>
    </row>
    <row r="10" spans="1:5" ht="17.25" customHeight="1">
      <c r="A10" s="154" t="s">
        <v>154</v>
      </c>
      <c r="B10" s="152"/>
      <c r="C10" s="152"/>
      <c r="D10" s="152">
        <v>0</v>
      </c>
      <c r="E10" s="153">
        <v>0</v>
      </c>
    </row>
    <row r="11" spans="1:5" ht="17.25" customHeight="1">
      <c r="A11" s="154" t="s">
        <v>155</v>
      </c>
      <c r="B11" s="152">
        <v>25420</v>
      </c>
      <c r="C11" s="152">
        <v>25420</v>
      </c>
      <c r="D11" s="152">
        <v>0</v>
      </c>
      <c r="E11" s="153">
        <v>0</v>
      </c>
    </row>
    <row r="12" spans="1:5" ht="93" customHeight="1">
      <c r="A12" s="198" t="s">
        <v>156</v>
      </c>
      <c r="B12" s="199"/>
      <c r="C12" s="199"/>
      <c r="D12" s="199"/>
      <c r="E12" s="192"/>
    </row>
  </sheetData>
  <mergeCells count="9">
    <mergeCell ref="A12:E12"/>
    <mergeCell ref="A4:A5"/>
    <mergeCell ref="B4:B5"/>
    <mergeCell ref="C4:C5"/>
    <mergeCell ref="A1:E1"/>
    <mergeCell ref="A2:E2"/>
    <mergeCell ref="A3:C3"/>
    <mergeCell ref="D3:E3"/>
    <mergeCell ref="D4:E4"/>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sheetPr>
    <outlinePr summaryBelow="0" summaryRight="0"/>
  </sheetPr>
  <dimension ref="A1:G27"/>
  <sheetViews>
    <sheetView workbookViewId="0">
      <pane xSplit="2" ySplit="5" topLeftCell="C6" activePane="bottomRight" state="frozen"/>
      <selection pane="topRight"/>
      <selection pane="bottomLeft"/>
      <selection pane="bottomRight" activeCell="B54" sqref="B54"/>
    </sheetView>
  </sheetViews>
  <sheetFormatPr defaultColWidth="10" defaultRowHeight="15" customHeight="1"/>
  <cols>
    <col min="1" max="1" width="23.33203125" style="2" customWidth="1"/>
    <col min="2" max="2" width="68.33203125" style="2" customWidth="1"/>
    <col min="3" max="7" width="32.6640625" style="2" customWidth="1"/>
    <col min="8" max="8" width="10" style="2" customWidth="1"/>
    <col min="9" max="16384" width="10" style="2"/>
  </cols>
  <sheetData>
    <row r="1" spans="1:7" ht="15" customHeight="1">
      <c r="A1" s="128"/>
    </row>
    <row r="2" spans="1:7" ht="41.25" customHeight="1">
      <c r="A2" s="201" t="s">
        <v>157</v>
      </c>
      <c r="B2" s="184"/>
      <c r="C2" s="184"/>
      <c r="D2" s="184"/>
      <c r="E2" s="184"/>
      <c r="F2" s="184"/>
      <c r="G2" s="184"/>
    </row>
    <row r="3" spans="1:7" ht="15" customHeight="1">
      <c r="A3" s="202" t="s">
        <v>1</v>
      </c>
      <c r="B3" s="184"/>
      <c r="G3" s="76" t="s">
        <v>2</v>
      </c>
    </row>
    <row r="4" spans="1:7" ht="18.75" customHeight="1">
      <c r="A4" s="203" t="s">
        <v>158</v>
      </c>
      <c r="B4" s="204"/>
      <c r="C4" s="208" t="s">
        <v>64</v>
      </c>
      <c r="D4" s="205" t="s">
        <v>65</v>
      </c>
      <c r="E4" s="205" t="s">
        <v>159</v>
      </c>
      <c r="F4" s="204"/>
      <c r="G4" s="208" t="s">
        <v>66</v>
      </c>
    </row>
    <row r="5" spans="1:7" ht="18.75" customHeight="1">
      <c r="A5" s="109" t="s">
        <v>160</v>
      </c>
      <c r="B5" s="131" t="s">
        <v>161</v>
      </c>
      <c r="C5" s="209"/>
      <c r="D5" s="131" t="s">
        <v>67</v>
      </c>
      <c r="E5" s="131" t="s">
        <v>68</v>
      </c>
      <c r="F5" s="131" t="s">
        <v>69</v>
      </c>
      <c r="G5" s="209" t="s">
        <v>66</v>
      </c>
    </row>
    <row r="6" spans="1:7" ht="16.5" customHeight="1">
      <c r="A6" s="150" t="s">
        <v>72</v>
      </c>
      <c r="B6" s="151" t="s">
        <v>73</v>
      </c>
      <c r="C6" s="132">
        <v>3600</v>
      </c>
      <c r="D6" s="132">
        <v>3600</v>
      </c>
      <c r="E6" s="132"/>
      <c r="F6" s="132">
        <v>3600</v>
      </c>
      <c r="G6" s="132"/>
    </row>
    <row r="7" spans="1:7" ht="16.5" customHeight="1">
      <c r="A7" s="150" t="s">
        <v>74</v>
      </c>
      <c r="B7" s="151" t="s">
        <v>75</v>
      </c>
      <c r="C7" s="132">
        <v>3600</v>
      </c>
      <c r="D7" s="132">
        <v>3600</v>
      </c>
      <c r="E7" s="132"/>
      <c r="F7" s="132">
        <v>3600</v>
      </c>
      <c r="G7" s="132"/>
    </row>
    <row r="8" spans="1:7" ht="16.5" customHeight="1">
      <c r="A8" s="150" t="s">
        <v>76</v>
      </c>
      <c r="B8" s="151" t="s">
        <v>77</v>
      </c>
      <c r="C8" s="132">
        <v>3600</v>
      </c>
      <c r="D8" s="132">
        <v>3600</v>
      </c>
      <c r="E8" s="132"/>
      <c r="F8" s="132">
        <v>3600</v>
      </c>
      <c r="G8" s="132"/>
    </row>
    <row r="9" spans="1:7" ht="16.5" customHeight="1">
      <c r="A9" s="150" t="s">
        <v>78</v>
      </c>
      <c r="B9" s="151" t="s">
        <v>79</v>
      </c>
      <c r="C9" s="132">
        <f>6979289.32+48084</f>
        <v>7027373.3200000003</v>
      </c>
      <c r="D9" s="132">
        <v>4379289.32</v>
      </c>
      <c r="E9" s="132">
        <v>3645363</v>
      </c>
      <c r="F9" s="132">
        <v>733926.32</v>
      </c>
      <c r="G9" s="132">
        <f>2600000+48084</f>
        <v>2648084</v>
      </c>
    </row>
    <row r="10" spans="1:7" ht="16.5" customHeight="1">
      <c r="A10" s="150" t="s">
        <v>80</v>
      </c>
      <c r="B10" s="151" t="s">
        <v>81</v>
      </c>
      <c r="C10" s="132">
        <v>228000</v>
      </c>
      <c r="D10" s="132">
        <v>228000</v>
      </c>
      <c r="E10" s="132">
        <v>228000</v>
      </c>
      <c r="F10" s="132"/>
      <c r="G10" s="132"/>
    </row>
    <row r="11" spans="1:7" ht="16.5" customHeight="1">
      <c r="A11" s="150" t="s">
        <v>82</v>
      </c>
      <c r="B11" s="151" t="s">
        <v>83</v>
      </c>
      <c r="C11" s="132">
        <v>228000</v>
      </c>
      <c r="D11" s="132">
        <v>228000</v>
      </c>
      <c r="E11" s="132">
        <v>228000</v>
      </c>
      <c r="F11" s="132"/>
      <c r="G11" s="132"/>
    </row>
    <row r="12" spans="1:7" ht="16.5" customHeight="1">
      <c r="A12" s="150" t="s">
        <v>84</v>
      </c>
      <c r="B12" s="151" t="s">
        <v>85</v>
      </c>
      <c r="C12" s="132">
        <f>6751289.32+48084</f>
        <v>6799373.3200000003</v>
      </c>
      <c r="D12" s="132">
        <v>4151289.32</v>
      </c>
      <c r="E12" s="132">
        <v>3417363</v>
      </c>
      <c r="F12" s="132">
        <v>733926.32</v>
      </c>
      <c r="G12" s="132">
        <f>2600000+48084</f>
        <v>2648084</v>
      </c>
    </row>
    <row r="13" spans="1:7" ht="16.5" customHeight="1">
      <c r="A13" s="150" t="s">
        <v>86</v>
      </c>
      <c r="B13" s="151" t="s">
        <v>87</v>
      </c>
      <c r="C13" s="132">
        <v>4151289.32</v>
      </c>
      <c r="D13" s="132">
        <v>4151289.32</v>
      </c>
      <c r="E13" s="132">
        <v>3417363</v>
      </c>
      <c r="F13" s="132">
        <v>733926.32</v>
      </c>
      <c r="G13" s="132"/>
    </row>
    <row r="14" spans="1:7" ht="16.5" customHeight="1">
      <c r="A14" s="150" t="s">
        <v>88</v>
      </c>
      <c r="B14" s="151" t="s">
        <v>89</v>
      </c>
      <c r="C14" s="132">
        <v>586000</v>
      </c>
      <c r="D14" s="132"/>
      <c r="E14" s="132"/>
      <c r="F14" s="132"/>
      <c r="G14" s="132">
        <v>586000</v>
      </c>
    </row>
    <row r="15" spans="1:7" ht="16.5" customHeight="1">
      <c r="A15" s="150" t="s">
        <v>90</v>
      </c>
      <c r="B15" s="151" t="s">
        <v>91</v>
      </c>
      <c r="C15" s="132">
        <f>781600+48084</f>
        <v>829684</v>
      </c>
      <c r="D15" s="132"/>
      <c r="E15" s="132"/>
      <c r="F15" s="132"/>
      <c r="G15" s="132">
        <f>781600+48084</f>
        <v>829684</v>
      </c>
    </row>
    <row r="16" spans="1:7" ht="16.5" customHeight="1">
      <c r="A16" s="150" t="s">
        <v>92</v>
      </c>
      <c r="B16" s="151" t="s">
        <v>93</v>
      </c>
      <c r="C16" s="132">
        <v>1232400</v>
      </c>
      <c r="D16" s="132"/>
      <c r="E16" s="132"/>
      <c r="F16" s="132"/>
      <c r="G16" s="132">
        <v>1232400</v>
      </c>
    </row>
    <row r="17" spans="1:7" ht="16.5" customHeight="1">
      <c r="A17" s="150" t="s">
        <v>94</v>
      </c>
      <c r="B17" s="151" t="s">
        <v>95</v>
      </c>
      <c r="C17" s="132">
        <v>147756</v>
      </c>
      <c r="D17" s="132">
        <v>147756</v>
      </c>
      <c r="E17" s="132">
        <v>147756</v>
      </c>
      <c r="F17" s="132"/>
      <c r="G17" s="132"/>
    </row>
    <row r="18" spans="1:7" ht="16.5" customHeight="1">
      <c r="A18" s="150" t="s">
        <v>96</v>
      </c>
      <c r="B18" s="151" t="s">
        <v>97</v>
      </c>
      <c r="C18" s="132">
        <v>147756</v>
      </c>
      <c r="D18" s="132">
        <v>147756</v>
      </c>
      <c r="E18" s="132">
        <v>147756</v>
      </c>
      <c r="F18" s="132"/>
      <c r="G18" s="132"/>
    </row>
    <row r="19" spans="1:7" ht="16.5" customHeight="1">
      <c r="A19" s="150" t="s">
        <v>98</v>
      </c>
      <c r="B19" s="151" t="s">
        <v>99</v>
      </c>
      <c r="C19" s="132">
        <v>147756</v>
      </c>
      <c r="D19" s="132">
        <v>147756</v>
      </c>
      <c r="E19" s="132">
        <v>147756</v>
      </c>
      <c r="F19" s="132"/>
      <c r="G19" s="132"/>
    </row>
    <row r="20" spans="1:7" ht="16.5" customHeight="1">
      <c r="A20" s="150" t="s">
        <v>100</v>
      </c>
      <c r="B20" s="151" t="s">
        <v>101</v>
      </c>
      <c r="C20" s="132">
        <v>210769</v>
      </c>
      <c r="D20" s="132">
        <v>210769</v>
      </c>
      <c r="E20" s="132">
        <v>210769</v>
      </c>
      <c r="F20" s="132"/>
      <c r="G20" s="132"/>
    </row>
    <row r="21" spans="1:7" ht="16.5" customHeight="1">
      <c r="A21" s="150" t="s">
        <v>102</v>
      </c>
      <c r="B21" s="151" t="s">
        <v>103</v>
      </c>
      <c r="C21" s="132">
        <v>210769</v>
      </c>
      <c r="D21" s="132">
        <v>210769</v>
      </c>
      <c r="E21" s="132">
        <v>210769</v>
      </c>
      <c r="F21" s="132"/>
      <c r="G21" s="132"/>
    </row>
    <row r="22" spans="1:7" ht="16.5" customHeight="1">
      <c r="A22" s="150" t="s">
        <v>104</v>
      </c>
      <c r="B22" s="151" t="s">
        <v>105</v>
      </c>
      <c r="C22" s="132">
        <v>209089</v>
      </c>
      <c r="D22" s="132">
        <v>209089</v>
      </c>
      <c r="E22" s="132">
        <v>209089</v>
      </c>
      <c r="F22" s="132"/>
      <c r="G22" s="132"/>
    </row>
    <row r="23" spans="1:7" ht="16.5" customHeight="1">
      <c r="A23" s="150" t="s">
        <v>106</v>
      </c>
      <c r="B23" s="151" t="s">
        <v>107</v>
      </c>
      <c r="C23" s="132">
        <v>1680</v>
      </c>
      <c r="D23" s="132">
        <v>1680</v>
      </c>
      <c r="E23" s="132">
        <v>1680</v>
      </c>
      <c r="F23" s="132"/>
      <c r="G23" s="132"/>
    </row>
    <row r="24" spans="1:7" ht="16.5" customHeight="1">
      <c r="A24" s="119">
        <v>229</v>
      </c>
      <c r="B24" s="119" t="s">
        <v>108</v>
      </c>
      <c r="C24" s="123">
        <v>296466.74</v>
      </c>
      <c r="D24" s="123"/>
      <c r="E24" s="123"/>
      <c r="F24" s="123"/>
      <c r="G24" s="123">
        <v>296466.74</v>
      </c>
    </row>
    <row r="25" spans="1:7" ht="16.5" customHeight="1">
      <c r="A25" s="119">
        <v>22960</v>
      </c>
      <c r="B25" s="119" t="s">
        <v>109</v>
      </c>
      <c r="C25" s="123">
        <v>296466.74</v>
      </c>
      <c r="D25" s="123"/>
      <c r="E25" s="123"/>
      <c r="F25" s="123"/>
      <c r="G25" s="123">
        <v>296466.74</v>
      </c>
    </row>
    <row r="26" spans="1:7" ht="16.5" customHeight="1">
      <c r="A26" s="119">
        <v>2296006</v>
      </c>
      <c r="B26" s="119" t="s">
        <v>110</v>
      </c>
      <c r="C26" s="123">
        <v>296466.74</v>
      </c>
      <c r="D26" s="123"/>
      <c r="E26" s="123"/>
      <c r="F26" s="123"/>
      <c r="G26" s="123">
        <v>296466.74</v>
      </c>
    </row>
    <row r="27" spans="1:7" ht="16.5" customHeight="1">
      <c r="A27" s="206" t="s">
        <v>64</v>
      </c>
      <c r="B27" s="207"/>
      <c r="C27" s="132">
        <f>C6+C9+C17+C20+C24</f>
        <v>7685965.0599999996</v>
      </c>
      <c r="D27" s="132">
        <v>4741414.32</v>
      </c>
      <c r="E27" s="132">
        <v>4003888</v>
      </c>
      <c r="F27" s="132">
        <v>737526.32</v>
      </c>
      <c r="G27" s="132">
        <f>G6+G9+G17+G20+G24</f>
        <v>2944550.74</v>
      </c>
    </row>
  </sheetData>
  <mergeCells count="7">
    <mergeCell ref="A2:G2"/>
    <mergeCell ref="A3:B3"/>
    <mergeCell ref="A4:B4"/>
    <mergeCell ref="D4:F4"/>
    <mergeCell ref="A27:B27"/>
    <mergeCell ref="C4:C5"/>
    <mergeCell ref="G4:G5"/>
  </mergeCells>
  <phoneticPr fontId="2" type="noConversion"/>
  <printOptions headings="1" gridLines="1"/>
  <pageMargins left="0" right="0" top="0" bottom="0" header="0" footer="0"/>
  <pageSetup paperSize="9" orientation="portrait" blackAndWhite="1" useFirstPageNumber="1"/>
</worksheet>
</file>

<file path=xl/worksheets/sheet7.xml><?xml version="1.0" encoding="utf-8"?>
<worksheet xmlns="http://schemas.openxmlformats.org/spreadsheetml/2006/main" xmlns:r="http://schemas.openxmlformats.org/officeDocument/2006/relationships">
  <sheetPr>
    <outlinePr summaryBelow="0" summaryRight="0"/>
  </sheetPr>
  <dimension ref="A1:H7"/>
  <sheetViews>
    <sheetView workbookViewId="0">
      <selection activeCell="J29" sqref="J29"/>
    </sheetView>
  </sheetViews>
  <sheetFormatPr defaultColWidth="12.1640625" defaultRowHeight="14.25" customHeight="1"/>
  <cols>
    <col min="1" max="1" width="37.5" style="35" customWidth="1"/>
    <col min="2" max="2" width="37.5" style="2" customWidth="1"/>
    <col min="3" max="6" width="32.83203125" style="35" customWidth="1"/>
    <col min="7" max="7" width="32.83203125" style="2" customWidth="1"/>
    <col min="8" max="8" width="32.83203125" style="35" customWidth="1"/>
    <col min="9" max="9" width="12.1640625" style="2" customWidth="1"/>
    <col min="10" max="16384" width="12.1640625" style="2"/>
  </cols>
  <sheetData>
    <row r="1" spans="1:8" ht="14.25" customHeight="1">
      <c r="A1" s="183"/>
      <c r="B1" s="210"/>
      <c r="C1" s="179"/>
      <c r="D1" s="179"/>
      <c r="E1" s="179"/>
      <c r="F1" s="179"/>
      <c r="G1" s="210"/>
      <c r="H1" s="179"/>
    </row>
    <row r="2" spans="1:8" ht="41.25" customHeight="1">
      <c r="A2" s="178" t="s">
        <v>162</v>
      </c>
      <c r="B2" s="210"/>
      <c r="C2" s="179"/>
      <c r="D2" s="179"/>
      <c r="E2" s="179"/>
      <c r="F2" s="179"/>
      <c r="G2" s="210"/>
      <c r="H2" s="179"/>
    </row>
    <row r="3" spans="1:8" ht="14.25" customHeight="1">
      <c r="A3" s="185" t="s">
        <v>1</v>
      </c>
      <c r="B3" s="210"/>
      <c r="C3" s="179"/>
      <c r="D3" s="74"/>
      <c r="E3" s="186" t="s">
        <v>2</v>
      </c>
      <c r="F3" s="179"/>
      <c r="G3" s="210"/>
      <c r="H3" s="179"/>
    </row>
    <row r="4" spans="1:8" ht="27" customHeight="1">
      <c r="A4" s="193" t="s">
        <v>163</v>
      </c>
      <c r="B4" s="214" t="s">
        <v>164</v>
      </c>
      <c r="C4" s="216" t="s">
        <v>64</v>
      </c>
      <c r="D4" s="216" t="s">
        <v>165</v>
      </c>
      <c r="E4" s="211" t="s">
        <v>166</v>
      </c>
      <c r="F4" s="212"/>
      <c r="G4" s="204"/>
      <c r="H4" s="216" t="s">
        <v>167</v>
      </c>
    </row>
    <row r="5" spans="1:8" ht="28.5" customHeight="1">
      <c r="A5" s="213" t="s">
        <v>64</v>
      </c>
      <c r="B5" s="215"/>
      <c r="C5" s="217"/>
      <c r="D5" s="218"/>
      <c r="E5" s="102" t="s">
        <v>67</v>
      </c>
      <c r="F5" s="102" t="s">
        <v>168</v>
      </c>
      <c r="G5" s="102" t="s">
        <v>169</v>
      </c>
      <c r="H5" s="219"/>
    </row>
    <row r="6" spans="1:8" ht="18" customHeight="1">
      <c r="A6" s="145" t="s">
        <v>64</v>
      </c>
      <c r="B6" s="146"/>
      <c r="C6" s="132">
        <v>29420</v>
      </c>
      <c r="D6" s="132"/>
      <c r="E6" s="123">
        <v>25420</v>
      </c>
      <c r="F6" s="123"/>
      <c r="G6" s="123">
        <v>25420</v>
      </c>
      <c r="H6" s="123">
        <v>4000</v>
      </c>
    </row>
    <row r="7" spans="1:8" ht="14.25" customHeight="1">
      <c r="A7" s="147" t="s">
        <v>170</v>
      </c>
      <c r="B7" s="148" t="s">
        <v>170</v>
      </c>
      <c r="C7" s="149">
        <v>29420</v>
      </c>
      <c r="D7" s="149"/>
      <c r="E7" s="123">
        <v>25420</v>
      </c>
      <c r="F7" s="123"/>
      <c r="G7" s="123">
        <v>25420</v>
      </c>
      <c r="H7" s="123">
        <v>4000</v>
      </c>
    </row>
  </sheetData>
  <mergeCells count="10">
    <mergeCell ref="A1:H1"/>
    <mergeCell ref="A2:H2"/>
    <mergeCell ref="A3:C3"/>
    <mergeCell ref="E3:H3"/>
    <mergeCell ref="E4:G4"/>
    <mergeCell ref="A4:A5"/>
    <mergeCell ref="B4:B5"/>
    <mergeCell ref="C4:C5"/>
    <mergeCell ref="D4:D5"/>
    <mergeCell ref="H4:H5"/>
  </mergeCells>
  <phoneticPr fontId="2" type="noConversion"/>
  <pageMargins left="0.69791666666666696" right="0.69791666666666696" top="0.75" bottom="0.75" header="0.29166666666666702" footer="0.29166666666666702"/>
  <pageSetup paperSize="9" orientation="portrait" useFirstPageNumber="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V39"/>
  <sheetViews>
    <sheetView showGridLines="0" topLeftCell="C1" zoomScale="90" zoomScaleNormal="90" workbookViewId="0">
      <selection activeCell="H4" sqref="H4:H6"/>
    </sheetView>
  </sheetViews>
  <sheetFormatPr defaultColWidth="10" defaultRowHeight="12.75" customHeight="1"/>
  <cols>
    <col min="1" max="2" width="33.6640625" style="2" customWidth="1"/>
    <col min="3" max="3" width="33.5" style="2" customWidth="1"/>
    <col min="4" max="4" width="24" style="2" customWidth="1"/>
    <col min="5" max="5" width="16.83203125" style="2" customWidth="1"/>
    <col min="6" max="6" width="42.33203125" style="2" customWidth="1"/>
    <col min="7" max="7" width="12.6640625" style="2" customWidth="1"/>
    <col min="8" max="8" width="51.83203125" style="2" customWidth="1"/>
    <col min="9" max="9" width="13.6640625" style="2" customWidth="1"/>
    <col min="10" max="10" width="24" style="1" customWidth="1"/>
    <col min="11" max="11" width="29.6640625" style="1" customWidth="1"/>
    <col min="12" max="12" width="29.6640625" style="2" customWidth="1"/>
    <col min="13" max="18" width="29.6640625" style="1" customWidth="1"/>
    <col min="19" max="20" width="29.6640625" style="2" customWidth="1"/>
    <col min="21" max="22" width="29.6640625" style="1" customWidth="1"/>
    <col min="23" max="23" width="10" style="2" customWidth="1"/>
    <col min="24" max="16384" width="10" style="2"/>
  </cols>
  <sheetData>
    <row r="1" spans="1:22" ht="15" customHeight="1">
      <c r="A1" s="76"/>
      <c r="B1" s="76"/>
      <c r="C1" s="76"/>
      <c r="D1" s="76"/>
      <c r="E1" s="76"/>
      <c r="F1" s="76"/>
      <c r="G1" s="76"/>
      <c r="H1" s="76"/>
      <c r="I1" s="76"/>
      <c r="J1" s="186"/>
      <c r="K1" s="179"/>
      <c r="L1" s="184"/>
      <c r="M1" s="179"/>
      <c r="N1" s="179"/>
      <c r="O1" s="179"/>
      <c r="P1" s="179"/>
      <c r="Q1" s="179"/>
      <c r="R1" s="179"/>
      <c r="S1" s="184"/>
      <c r="T1" s="184"/>
      <c r="U1" s="179"/>
      <c r="V1" s="179"/>
    </row>
    <row r="2" spans="1:22" ht="41.25" customHeight="1">
      <c r="A2" s="220" t="s">
        <v>171</v>
      </c>
      <c r="B2" s="220"/>
      <c r="C2" s="220"/>
      <c r="D2" s="220"/>
      <c r="E2" s="220"/>
      <c r="F2" s="220"/>
      <c r="G2" s="220"/>
      <c r="H2" s="220"/>
      <c r="I2" s="220"/>
      <c r="J2" s="178" t="s">
        <v>172</v>
      </c>
      <c r="K2" s="179"/>
      <c r="L2" s="184"/>
      <c r="M2" s="179"/>
      <c r="N2" s="179"/>
      <c r="O2" s="179"/>
      <c r="P2" s="179"/>
      <c r="Q2" s="179"/>
      <c r="R2" s="179"/>
      <c r="S2" s="184"/>
      <c r="T2" s="184"/>
      <c r="U2" s="179"/>
      <c r="V2" s="179"/>
    </row>
    <row r="3" spans="1:22" ht="17.25" customHeight="1">
      <c r="A3" s="221" t="s">
        <v>1</v>
      </c>
      <c r="B3" s="222"/>
      <c r="C3" s="222"/>
      <c r="D3" s="141"/>
      <c r="E3" s="141"/>
      <c r="F3" s="141"/>
      <c r="G3" s="141"/>
      <c r="H3" s="142"/>
      <c r="I3" s="142"/>
      <c r="J3" s="143"/>
      <c r="K3" s="143"/>
      <c r="L3" s="76"/>
      <c r="M3" s="186" t="s">
        <v>2</v>
      </c>
      <c r="N3" s="223"/>
      <c r="O3" s="223"/>
      <c r="P3" s="223"/>
      <c r="Q3" s="223"/>
      <c r="R3" s="223"/>
      <c r="S3" s="224"/>
      <c r="T3" s="224"/>
      <c r="U3" s="223"/>
      <c r="V3" s="223"/>
    </row>
    <row r="4" spans="1:22" ht="17.25" customHeight="1">
      <c r="A4" s="214" t="s">
        <v>163</v>
      </c>
      <c r="B4" s="214" t="s">
        <v>164</v>
      </c>
      <c r="C4" s="214" t="s">
        <v>173</v>
      </c>
      <c r="D4" s="235" t="s">
        <v>174</v>
      </c>
      <c r="E4" s="193" t="s">
        <v>62</v>
      </c>
      <c r="F4" s="193" t="s">
        <v>63</v>
      </c>
      <c r="G4" s="193" t="s">
        <v>175</v>
      </c>
      <c r="H4" s="193" t="s">
        <v>176</v>
      </c>
      <c r="I4" s="193" t="s">
        <v>177</v>
      </c>
      <c r="J4" s="238" t="s">
        <v>178</v>
      </c>
      <c r="K4" s="191" t="s">
        <v>179</v>
      </c>
      <c r="L4" s="187"/>
      <c r="M4" s="225"/>
      <c r="N4" s="225"/>
      <c r="O4" s="225"/>
      <c r="P4" s="225"/>
      <c r="Q4" s="225"/>
      <c r="R4" s="225"/>
      <c r="S4" s="187"/>
      <c r="T4" s="187"/>
      <c r="U4" s="225"/>
      <c r="V4" s="226"/>
    </row>
    <row r="5" spans="1:22" ht="21.75" customHeight="1">
      <c r="A5" s="233" t="s">
        <v>163</v>
      </c>
      <c r="B5" s="233"/>
      <c r="C5" s="233" t="s">
        <v>173</v>
      </c>
      <c r="D5" s="236" t="s">
        <v>174</v>
      </c>
      <c r="E5" s="236" t="s">
        <v>62</v>
      </c>
      <c r="F5" s="236" t="s">
        <v>63</v>
      </c>
      <c r="G5" s="236"/>
      <c r="H5" s="236"/>
      <c r="I5" s="236"/>
      <c r="J5" s="236" t="s">
        <v>180</v>
      </c>
      <c r="K5" s="235" t="s">
        <v>64</v>
      </c>
      <c r="L5" s="235" t="s">
        <v>181</v>
      </c>
      <c r="M5" s="189" t="s">
        <v>182</v>
      </c>
      <c r="N5" s="187"/>
      <c r="O5" s="187"/>
      <c r="P5" s="188" t="s">
        <v>183</v>
      </c>
      <c r="Q5" s="227" t="s">
        <v>184</v>
      </c>
      <c r="R5" s="228"/>
      <c r="S5" s="228"/>
      <c r="T5" s="228"/>
      <c r="U5" s="229"/>
      <c r="V5" s="240" t="s">
        <v>185</v>
      </c>
    </row>
    <row r="6" spans="1:22" ht="23.25" customHeight="1">
      <c r="A6" s="234"/>
      <c r="B6" s="234"/>
      <c r="C6" s="234"/>
      <c r="D6" s="237"/>
      <c r="E6" s="237"/>
      <c r="F6" s="237"/>
      <c r="G6" s="237"/>
      <c r="H6" s="237"/>
      <c r="I6" s="237"/>
      <c r="J6" s="237"/>
      <c r="K6" s="239"/>
      <c r="L6" s="239"/>
      <c r="M6" s="88" t="s">
        <v>186</v>
      </c>
      <c r="N6" s="10" t="s">
        <v>187</v>
      </c>
      <c r="O6" s="10" t="s">
        <v>188</v>
      </c>
      <c r="P6" s="10" t="s">
        <v>189</v>
      </c>
      <c r="Q6" s="10" t="s">
        <v>67</v>
      </c>
      <c r="R6" s="10" t="s">
        <v>190</v>
      </c>
      <c r="S6" s="88" t="s">
        <v>191</v>
      </c>
      <c r="T6" s="10" t="s">
        <v>192</v>
      </c>
      <c r="U6" s="10" t="s">
        <v>193</v>
      </c>
      <c r="V6" s="241" t="s">
        <v>193</v>
      </c>
    </row>
    <row r="7" spans="1:22" ht="17.25" customHeight="1">
      <c r="A7" s="230" t="s">
        <v>64</v>
      </c>
      <c r="B7" s="231"/>
      <c r="C7" s="231"/>
      <c r="D7" s="231"/>
      <c r="E7" s="231"/>
      <c r="F7" s="231"/>
      <c r="G7" s="231"/>
      <c r="H7" s="231"/>
      <c r="I7" s="231"/>
      <c r="J7" s="232"/>
      <c r="K7" s="123">
        <v>4741414.32</v>
      </c>
      <c r="L7" s="22" t="s">
        <v>38</v>
      </c>
      <c r="M7" s="123">
        <v>4741414.32</v>
      </c>
      <c r="N7" s="123"/>
      <c r="O7" s="123"/>
      <c r="P7" s="123"/>
      <c r="Q7" s="123"/>
      <c r="R7" s="123"/>
      <c r="S7" s="123"/>
      <c r="T7" s="123"/>
      <c r="U7" s="123"/>
      <c r="V7" s="22"/>
    </row>
    <row r="8" spans="1:22" ht="17.25" customHeight="1">
      <c r="A8" s="136" t="s">
        <v>170</v>
      </c>
      <c r="B8" s="136" t="s">
        <v>170</v>
      </c>
      <c r="C8" s="136" t="s">
        <v>194</v>
      </c>
      <c r="D8" s="136" t="s">
        <v>195</v>
      </c>
      <c r="E8" s="136" t="s">
        <v>86</v>
      </c>
      <c r="F8" s="136" t="s">
        <v>196</v>
      </c>
      <c r="G8" s="136" t="s">
        <v>197</v>
      </c>
      <c r="H8" s="136" t="s">
        <v>195</v>
      </c>
      <c r="I8" s="136" t="s">
        <v>198</v>
      </c>
      <c r="J8" s="119" t="s">
        <v>199</v>
      </c>
      <c r="K8" s="123">
        <v>1274592</v>
      </c>
      <c r="L8" s="22" t="s">
        <v>38</v>
      </c>
      <c r="M8" s="123">
        <v>1274592</v>
      </c>
      <c r="N8" s="123"/>
      <c r="O8" s="123"/>
      <c r="P8" s="123"/>
      <c r="Q8" s="123"/>
      <c r="R8" s="123"/>
      <c r="S8" s="123"/>
      <c r="T8" s="123"/>
      <c r="U8" s="123"/>
      <c r="V8" s="22"/>
    </row>
    <row r="9" spans="1:22" ht="17.25" customHeight="1">
      <c r="A9" s="136" t="s">
        <v>170</v>
      </c>
      <c r="B9" s="136" t="s">
        <v>170</v>
      </c>
      <c r="C9" s="136" t="s">
        <v>200</v>
      </c>
      <c r="D9" s="136" t="s">
        <v>201</v>
      </c>
      <c r="E9" s="136" t="s">
        <v>86</v>
      </c>
      <c r="F9" s="136" t="s">
        <v>196</v>
      </c>
      <c r="G9" s="136" t="s">
        <v>202</v>
      </c>
      <c r="H9" s="136" t="s">
        <v>200</v>
      </c>
      <c r="I9" s="136" t="s">
        <v>203</v>
      </c>
      <c r="J9" s="119" t="s">
        <v>204</v>
      </c>
      <c r="K9" s="123">
        <v>26266.32</v>
      </c>
      <c r="L9" s="22" t="s">
        <v>38</v>
      </c>
      <c r="M9" s="123">
        <v>26266.32</v>
      </c>
      <c r="N9" s="123"/>
      <c r="O9" s="123"/>
      <c r="P9" s="123"/>
      <c r="Q9" s="123"/>
      <c r="R9" s="123"/>
      <c r="S9" s="123"/>
      <c r="T9" s="123"/>
      <c r="U9" s="123"/>
      <c r="V9" s="140"/>
    </row>
    <row r="10" spans="1:22" ht="17.25" customHeight="1">
      <c r="A10" s="136" t="s">
        <v>170</v>
      </c>
      <c r="B10" s="136" t="s">
        <v>170</v>
      </c>
      <c r="C10" s="136" t="s">
        <v>205</v>
      </c>
      <c r="D10" s="136" t="s">
        <v>205</v>
      </c>
      <c r="E10" s="136" t="s">
        <v>86</v>
      </c>
      <c r="F10" s="136" t="s">
        <v>196</v>
      </c>
      <c r="G10" s="136" t="s">
        <v>206</v>
      </c>
      <c r="H10" s="136" t="s">
        <v>207</v>
      </c>
      <c r="I10" s="136" t="s">
        <v>203</v>
      </c>
      <c r="J10" s="119" t="s">
        <v>204</v>
      </c>
      <c r="K10" s="123">
        <v>117600</v>
      </c>
      <c r="L10" s="22" t="s">
        <v>38</v>
      </c>
      <c r="M10" s="123">
        <v>117600</v>
      </c>
      <c r="N10" s="123"/>
      <c r="O10" s="123"/>
      <c r="P10" s="123"/>
      <c r="Q10" s="123"/>
      <c r="R10" s="123"/>
      <c r="S10" s="123"/>
      <c r="T10" s="123"/>
      <c r="U10" s="123"/>
      <c r="V10" s="140"/>
    </row>
    <row r="11" spans="1:22" ht="17.25" customHeight="1">
      <c r="A11" s="136" t="s">
        <v>170</v>
      </c>
      <c r="B11" s="136" t="s">
        <v>170</v>
      </c>
      <c r="C11" s="136" t="s">
        <v>167</v>
      </c>
      <c r="D11" s="136" t="s">
        <v>167</v>
      </c>
      <c r="E11" s="136" t="s">
        <v>86</v>
      </c>
      <c r="F11" s="136" t="s">
        <v>196</v>
      </c>
      <c r="G11" s="136" t="s">
        <v>208</v>
      </c>
      <c r="H11" s="136" t="s">
        <v>167</v>
      </c>
      <c r="I11" s="136" t="s">
        <v>209</v>
      </c>
      <c r="J11" s="119" t="s">
        <v>167</v>
      </c>
      <c r="K11" s="123">
        <v>5000</v>
      </c>
      <c r="L11" s="22" t="s">
        <v>38</v>
      </c>
      <c r="M11" s="123">
        <v>5000</v>
      </c>
      <c r="N11" s="123"/>
      <c r="O11" s="123"/>
      <c r="P11" s="123"/>
      <c r="Q11" s="123"/>
      <c r="R11" s="123"/>
      <c r="S11" s="123"/>
      <c r="T11" s="123"/>
      <c r="U11" s="123"/>
      <c r="V11" s="140"/>
    </row>
    <row r="12" spans="1:22" ht="17.25" customHeight="1">
      <c r="A12" s="136" t="s">
        <v>170</v>
      </c>
      <c r="B12" s="136" t="s">
        <v>170</v>
      </c>
      <c r="C12" s="136" t="s">
        <v>210</v>
      </c>
      <c r="D12" s="136" t="s">
        <v>211</v>
      </c>
      <c r="E12" s="136" t="s">
        <v>86</v>
      </c>
      <c r="F12" s="136" t="s">
        <v>196</v>
      </c>
      <c r="G12" s="136" t="s">
        <v>212</v>
      </c>
      <c r="H12" s="136" t="s">
        <v>210</v>
      </c>
      <c r="I12" s="136" t="s">
        <v>213</v>
      </c>
      <c r="J12" s="119" t="s">
        <v>210</v>
      </c>
      <c r="K12" s="123">
        <v>25420</v>
      </c>
      <c r="L12" s="22" t="s">
        <v>38</v>
      </c>
      <c r="M12" s="123">
        <v>25420</v>
      </c>
      <c r="N12" s="123"/>
      <c r="O12" s="123"/>
      <c r="P12" s="123"/>
      <c r="Q12" s="123"/>
      <c r="R12" s="123"/>
      <c r="S12" s="123"/>
      <c r="T12" s="123"/>
      <c r="U12" s="123"/>
      <c r="V12" s="140"/>
    </row>
    <row r="13" spans="1:22" ht="17.25" customHeight="1">
      <c r="A13" s="136" t="s">
        <v>170</v>
      </c>
      <c r="B13" s="136" t="s">
        <v>170</v>
      </c>
      <c r="C13" s="136" t="s">
        <v>214</v>
      </c>
      <c r="D13" s="136" t="s">
        <v>214</v>
      </c>
      <c r="E13" s="136" t="s">
        <v>106</v>
      </c>
      <c r="F13" s="136" t="s">
        <v>214</v>
      </c>
      <c r="G13" s="136" t="s">
        <v>215</v>
      </c>
      <c r="H13" s="136" t="s">
        <v>216</v>
      </c>
      <c r="I13" s="136" t="s">
        <v>217</v>
      </c>
      <c r="J13" s="119" t="s">
        <v>218</v>
      </c>
      <c r="K13" s="123">
        <v>1680</v>
      </c>
      <c r="L13" s="22" t="s">
        <v>38</v>
      </c>
      <c r="M13" s="123">
        <v>1680</v>
      </c>
      <c r="N13" s="123"/>
      <c r="O13" s="123"/>
      <c r="P13" s="123"/>
      <c r="Q13" s="123"/>
      <c r="R13" s="123"/>
      <c r="S13" s="123"/>
      <c r="T13" s="123"/>
      <c r="U13" s="123"/>
      <c r="V13" s="140"/>
    </row>
    <row r="14" spans="1:22" ht="17.25" customHeight="1">
      <c r="A14" s="136" t="s">
        <v>170</v>
      </c>
      <c r="B14" s="136" t="s">
        <v>170</v>
      </c>
      <c r="C14" s="136" t="s">
        <v>219</v>
      </c>
      <c r="D14" s="136" t="s">
        <v>220</v>
      </c>
      <c r="E14" s="136" t="s">
        <v>86</v>
      </c>
      <c r="F14" s="136" t="s">
        <v>196</v>
      </c>
      <c r="G14" s="136" t="s">
        <v>221</v>
      </c>
      <c r="H14" s="136" t="s">
        <v>222</v>
      </c>
      <c r="I14" s="136" t="s">
        <v>217</v>
      </c>
      <c r="J14" s="119" t="s">
        <v>218</v>
      </c>
      <c r="K14" s="123">
        <v>120000</v>
      </c>
      <c r="L14" s="22" t="s">
        <v>38</v>
      </c>
      <c r="M14" s="123">
        <v>120000</v>
      </c>
      <c r="N14" s="123"/>
      <c r="O14" s="123"/>
      <c r="P14" s="123"/>
      <c r="Q14" s="123"/>
      <c r="R14" s="123"/>
      <c r="S14" s="123"/>
      <c r="T14" s="123"/>
      <c r="U14" s="123"/>
      <c r="V14" s="140"/>
    </row>
    <row r="15" spans="1:22" ht="17.25" customHeight="1">
      <c r="A15" s="136" t="s">
        <v>170</v>
      </c>
      <c r="B15" s="136" t="s">
        <v>170</v>
      </c>
      <c r="C15" s="136" t="s">
        <v>219</v>
      </c>
      <c r="D15" s="136" t="s">
        <v>223</v>
      </c>
      <c r="E15" s="136" t="s">
        <v>86</v>
      </c>
      <c r="F15" s="136" t="s">
        <v>196</v>
      </c>
      <c r="G15" s="136" t="s">
        <v>224</v>
      </c>
      <c r="H15" s="136" t="s">
        <v>225</v>
      </c>
      <c r="I15" s="136" t="s">
        <v>217</v>
      </c>
      <c r="J15" s="119" t="s">
        <v>218</v>
      </c>
      <c r="K15" s="123">
        <v>489900</v>
      </c>
      <c r="L15" s="22" t="s">
        <v>38</v>
      </c>
      <c r="M15" s="123">
        <v>489900</v>
      </c>
      <c r="N15" s="123"/>
      <c r="O15" s="123"/>
      <c r="P15" s="123"/>
      <c r="Q15" s="123"/>
      <c r="R15" s="123"/>
      <c r="S15" s="123"/>
      <c r="T15" s="123"/>
      <c r="U15" s="123"/>
      <c r="V15" s="140"/>
    </row>
    <row r="16" spans="1:22" ht="17.25" customHeight="1">
      <c r="A16" s="136" t="s">
        <v>170</v>
      </c>
      <c r="B16" s="136" t="s">
        <v>170</v>
      </c>
      <c r="C16" s="136" t="s">
        <v>219</v>
      </c>
      <c r="D16" s="136" t="s">
        <v>226</v>
      </c>
      <c r="E16" s="136" t="s">
        <v>86</v>
      </c>
      <c r="F16" s="136" t="s">
        <v>196</v>
      </c>
      <c r="G16" s="136" t="s">
        <v>215</v>
      </c>
      <c r="H16" s="136" t="s">
        <v>216</v>
      </c>
      <c r="I16" s="136" t="s">
        <v>217</v>
      </c>
      <c r="J16" s="119" t="s">
        <v>218</v>
      </c>
      <c r="K16" s="123">
        <v>823416</v>
      </c>
      <c r="L16" s="22" t="s">
        <v>38</v>
      </c>
      <c r="M16" s="123">
        <v>823416</v>
      </c>
      <c r="N16" s="123"/>
      <c r="O16" s="123"/>
      <c r="P16" s="123"/>
      <c r="Q16" s="123"/>
      <c r="R16" s="123"/>
      <c r="S16" s="123"/>
      <c r="T16" s="123"/>
      <c r="U16" s="123"/>
      <c r="V16" s="140"/>
    </row>
    <row r="17" spans="1:22" ht="17.25" customHeight="1">
      <c r="A17" s="136" t="s">
        <v>170</v>
      </c>
      <c r="B17" s="136" t="s">
        <v>170</v>
      </c>
      <c r="C17" s="136" t="s">
        <v>219</v>
      </c>
      <c r="D17" s="136" t="s">
        <v>227</v>
      </c>
      <c r="E17" s="136" t="s">
        <v>86</v>
      </c>
      <c r="F17" s="136" t="s">
        <v>196</v>
      </c>
      <c r="G17" s="136" t="s">
        <v>221</v>
      </c>
      <c r="H17" s="136" t="s">
        <v>222</v>
      </c>
      <c r="I17" s="136" t="s">
        <v>217</v>
      </c>
      <c r="J17" s="119" t="s">
        <v>218</v>
      </c>
      <c r="K17" s="123">
        <v>36000</v>
      </c>
      <c r="L17" s="22" t="s">
        <v>38</v>
      </c>
      <c r="M17" s="123">
        <v>36000</v>
      </c>
      <c r="N17" s="123"/>
      <c r="O17" s="123"/>
      <c r="P17" s="123"/>
      <c r="Q17" s="123"/>
      <c r="R17" s="123"/>
      <c r="S17" s="123"/>
      <c r="T17" s="123"/>
      <c r="U17" s="123"/>
      <c r="V17" s="140"/>
    </row>
    <row r="18" spans="1:22" ht="17.25" customHeight="1">
      <c r="A18" s="136" t="s">
        <v>170</v>
      </c>
      <c r="B18" s="136" t="s">
        <v>170</v>
      </c>
      <c r="C18" s="136" t="s">
        <v>219</v>
      </c>
      <c r="D18" s="136" t="s">
        <v>228</v>
      </c>
      <c r="E18" s="136" t="s">
        <v>86</v>
      </c>
      <c r="F18" s="136" t="s">
        <v>196</v>
      </c>
      <c r="G18" s="136" t="s">
        <v>221</v>
      </c>
      <c r="H18" s="136" t="s">
        <v>222</v>
      </c>
      <c r="I18" s="136" t="s">
        <v>217</v>
      </c>
      <c r="J18" s="119" t="s">
        <v>218</v>
      </c>
      <c r="K18" s="123">
        <v>600000</v>
      </c>
      <c r="L18" s="22" t="s">
        <v>38</v>
      </c>
      <c r="M18" s="123">
        <v>600000</v>
      </c>
      <c r="N18" s="123"/>
      <c r="O18" s="123"/>
      <c r="P18" s="123"/>
      <c r="Q18" s="123"/>
      <c r="R18" s="123"/>
      <c r="S18" s="123"/>
      <c r="T18" s="123"/>
      <c r="U18" s="123"/>
      <c r="V18" s="140"/>
    </row>
    <row r="19" spans="1:22" ht="17.25" customHeight="1">
      <c r="A19" s="136" t="s">
        <v>170</v>
      </c>
      <c r="B19" s="136" t="s">
        <v>170</v>
      </c>
      <c r="C19" s="136" t="s">
        <v>229</v>
      </c>
      <c r="D19" s="136" t="s">
        <v>229</v>
      </c>
      <c r="E19" s="136" t="s">
        <v>86</v>
      </c>
      <c r="F19" s="136" t="s">
        <v>196</v>
      </c>
      <c r="G19" s="136" t="s">
        <v>230</v>
      </c>
      <c r="H19" s="136" t="s">
        <v>231</v>
      </c>
      <c r="I19" s="136" t="s">
        <v>232</v>
      </c>
      <c r="J19" s="119" t="s">
        <v>233</v>
      </c>
      <c r="K19" s="123">
        <v>353280</v>
      </c>
      <c r="L19" s="22" t="s">
        <v>38</v>
      </c>
      <c r="M19" s="123">
        <v>353280</v>
      </c>
      <c r="N19" s="123"/>
      <c r="O19" s="123"/>
      <c r="P19" s="123"/>
      <c r="Q19" s="123"/>
      <c r="R19" s="123"/>
      <c r="S19" s="123"/>
      <c r="T19" s="123"/>
      <c r="U19" s="123"/>
      <c r="V19" s="140"/>
    </row>
    <row r="20" spans="1:22" ht="17.25" customHeight="1">
      <c r="A20" s="136" t="s">
        <v>170</v>
      </c>
      <c r="B20" s="136" t="s">
        <v>170</v>
      </c>
      <c r="C20" s="136" t="s">
        <v>234</v>
      </c>
      <c r="D20" s="136" t="s">
        <v>235</v>
      </c>
      <c r="E20" s="136" t="s">
        <v>86</v>
      </c>
      <c r="F20" s="136" t="s">
        <v>196</v>
      </c>
      <c r="G20" s="136" t="s">
        <v>236</v>
      </c>
      <c r="H20" s="136" t="s">
        <v>237</v>
      </c>
      <c r="I20" s="136" t="s">
        <v>238</v>
      </c>
      <c r="J20" s="119" t="s">
        <v>234</v>
      </c>
      <c r="K20" s="123">
        <v>2160</v>
      </c>
      <c r="L20" s="22" t="s">
        <v>38</v>
      </c>
      <c r="M20" s="123">
        <v>2160</v>
      </c>
      <c r="N20" s="123"/>
      <c r="O20" s="123"/>
      <c r="P20" s="123"/>
      <c r="Q20" s="123"/>
      <c r="R20" s="123"/>
      <c r="S20" s="123"/>
      <c r="T20" s="123"/>
      <c r="U20" s="123"/>
      <c r="V20" s="140"/>
    </row>
    <row r="21" spans="1:22" ht="17.25" customHeight="1">
      <c r="A21" s="136" t="s">
        <v>170</v>
      </c>
      <c r="B21" s="136" t="s">
        <v>170</v>
      </c>
      <c r="C21" s="136" t="s">
        <v>234</v>
      </c>
      <c r="D21" s="136" t="s">
        <v>239</v>
      </c>
      <c r="E21" s="136" t="s">
        <v>82</v>
      </c>
      <c r="F21" s="136" t="s">
        <v>240</v>
      </c>
      <c r="G21" s="136" t="s">
        <v>241</v>
      </c>
      <c r="H21" s="136" t="s">
        <v>242</v>
      </c>
      <c r="I21" s="136" t="s">
        <v>238</v>
      </c>
      <c r="J21" s="119" t="s">
        <v>234</v>
      </c>
      <c r="K21" s="123">
        <v>228000</v>
      </c>
      <c r="L21" s="22" t="s">
        <v>38</v>
      </c>
      <c r="M21" s="123">
        <v>228000</v>
      </c>
      <c r="N21" s="123"/>
      <c r="O21" s="123"/>
      <c r="P21" s="123"/>
      <c r="Q21" s="123"/>
      <c r="R21" s="123"/>
      <c r="S21" s="123"/>
      <c r="T21" s="123"/>
      <c r="U21" s="123"/>
      <c r="V21" s="140"/>
    </row>
    <row r="22" spans="1:22" ht="17.25" customHeight="1">
      <c r="A22" s="136" t="s">
        <v>170</v>
      </c>
      <c r="B22" s="136" t="s">
        <v>170</v>
      </c>
      <c r="C22" s="136" t="s">
        <v>234</v>
      </c>
      <c r="D22" s="136" t="s">
        <v>243</v>
      </c>
      <c r="E22" s="136" t="s">
        <v>98</v>
      </c>
      <c r="F22" s="136" t="s">
        <v>244</v>
      </c>
      <c r="G22" s="136" t="s">
        <v>245</v>
      </c>
      <c r="H22" s="136" t="s">
        <v>246</v>
      </c>
      <c r="I22" s="136" t="s">
        <v>238</v>
      </c>
      <c r="J22" s="119" t="s">
        <v>234</v>
      </c>
      <c r="K22" s="123">
        <v>147756</v>
      </c>
      <c r="L22" s="22" t="s">
        <v>38</v>
      </c>
      <c r="M22" s="123">
        <v>147756</v>
      </c>
      <c r="N22" s="123"/>
      <c r="O22" s="123"/>
      <c r="P22" s="123"/>
      <c r="Q22" s="123"/>
      <c r="R22" s="123"/>
      <c r="S22" s="123"/>
      <c r="T22" s="123"/>
      <c r="U22" s="123"/>
      <c r="V22" s="140"/>
    </row>
    <row r="23" spans="1:22" ht="17.25" customHeight="1">
      <c r="A23" s="136" t="s">
        <v>170</v>
      </c>
      <c r="B23" s="136" t="s">
        <v>170</v>
      </c>
      <c r="C23" s="136" t="s">
        <v>234</v>
      </c>
      <c r="D23" s="136" t="s">
        <v>247</v>
      </c>
      <c r="E23" s="136" t="s">
        <v>86</v>
      </c>
      <c r="F23" s="136" t="s">
        <v>196</v>
      </c>
      <c r="G23" s="136" t="s">
        <v>248</v>
      </c>
      <c r="H23" s="136" t="s">
        <v>249</v>
      </c>
      <c r="I23" s="136" t="s">
        <v>238</v>
      </c>
      <c r="J23" s="119" t="s">
        <v>234</v>
      </c>
      <c r="K23" s="123">
        <v>65568</v>
      </c>
      <c r="L23" s="22" t="s">
        <v>38</v>
      </c>
      <c r="M23" s="123">
        <v>65568</v>
      </c>
      <c r="N23" s="123"/>
      <c r="O23" s="123"/>
      <c r="P23" s="123"/>
      <c r="Q23" s="123"/>
      <c r="R23" s="123"/>
      <c r="S23" s="123"/>
      <c r="T23" s="123"/>
      <c r="U23" s="123"/>
      <c r="V23" s="140"/>
    </row>
    <row r="24" spans="1:22" ht="17.25" customHeight="1">
      <c r="A24" s="136" t="s">
        <v>170</v>
      </c>
      <c r="B24" s="136" t="s">
        <v>170</v>
      </c>
      <c r="C24" s="136" t="s">
        <v>234</v>
      </c>
      <c r="D24" s="136" t="s">
        <v>250</v>
      </c>
      <c r="E24" s="136" t="s">
        <v>86</v>
      </c>
      <c r="F24" s="136" t="s">
        <v>196</v>
      </c>
      <c r="G24" s="136" t="s">
        <v>236</v>
      </c>
      <c r="H24" s="136" t="s">
        <v>237</v>
      </c>
      <c r="I24" s="136" t="s">
        <v>238</v>
      </c>
      <c r="J24" s="119" t="s">
        <v>234</v>
      </c>
      <c r="K24" s="123">
        <v>4944</v>
      </c>
      <c r="L24" s="22" t="s">
        <v>38</v>
      </c>
      <c r="M24" s="123">
        <v>4944</v>
      </c>
      <c r="N24" s="123"/>
      <c r="O24" s="123"/>
      <c r="P24" s="123"/>
      <c r="Q24" s="123"/>
      <c r="R24" s="123"/>
      <c r="S24" s="123"/>
      <c r="T24" s="123"/>
      <c r="U24" s="123"/>
      <c r="V24" s="140"/>
    </row>
    <row r="25" spans="1:22" ht="17.25" customHeight="1">
      <c r="A25" s="136" t="s">
        <v>170</v>
      </c>
      <c r="B25" s="136" t="s">
        <v>170</v>
      </c>
      <c r="C25" s="136" t="s">
        <v>234</v>
      </c>
      <c r="D25" s="136" t="s">
        <v>251</v>
      </c>
      <c r="E25" s="136" t="s">
        <v>86</v>
      </c>
      <c r="F25" s="136" t="s">
        <v>196</v>
      </c>
      <c r="G25" s="136" t="s">
        <v>236</v>
      </c>
      <c r="H25" s="136" t="s">
        <v>237</v>
      </c>
      <c r="I25" s="136" t="s">
        <v>238</v>
      </c>
      <c r="J25" s="119" t="s">
        <v>234</v>
      </c>
      <c r="K25" s="123">
        <v>783</v>
      </c>
      <c r="L25" s="22" t="s">
        <v>38</v>
      </c>
      <c r="M25" s="123">
        <v>783</v>
      </c>
      <c r="N25" s="123"/>
      <c r="O25" s="123"/>
      <c r="P25" s="123"/>
      <c r="Q25" s="123"/>
      <c r="R25" s="123"/>
      <c r="S25" s="123"/>
      <c r="T25" s="123"/>
      <c r="U25" s="123"/>
      <c r="V25" s="140"/>
    </row>
    <row r="26" spans="1:22" ht="17.25" customHeight="1">
      <c r="A26" s="136" t="s">
        <v>170</v>
      </c>
      <c r="B26" s="136" t="s">
        <v>170</v>
      </c>
      <c r="C26" s="136" t="s">
        <v>252</v>
      </c>
      <c r="D26" s="136" t="s">
        <v>253</v>
      </c>
      <c r="E26" s="136" t="s">
        <v>86</v>
      </c>
      <c r="F26" s="136" t="s">
        <v>196</v>
      </c>
      <c r="G26" s="136" t="s">
        <v>254</v>
      </c>
      <c r="H26" s="136" t="s">
        <v>255</v>
      </c>
      <c r="I26" s="136" t="s">
        <v>203</v>
      </c>
      <c r="J26" s="119" t="s">
        <v>204</v>
      </c>
      <c r="K26" s="123">
        <v>73000</v>
      </c>
      <c r="L26" s="22" t="s">
        <v>38</v>
      </c>
      <c r="M26" s="123">
        <v>73000</v>
      </c>
      <c r="N26" s="123"/>
      <c r="O26" s="123"/>
      <c r="P26" s="123"/>
      <c r="Q26" s="123"/>
      <c r="R26" s="123"/>
      <c r="S26" s="123"/>
      <c r="T26" s="123"/>
      <c r="U26" s="123"/>
      <c r="V26" s="140"/>
    </row>
    <row r="27" spans="1:22" ht="17.25" customHeight="1">
      <c r="A27" s="136" t="s">
        <v>170</v>
      </c>
      <c r="B27" s="136" t="s">
        <v>170</v>
      </c>
      <c r="C27" s="136" t="s">
        <v>252</v>
      </c>
      <c r="D27" s="136" t="s">
        <v>256</v>
      </c>
      <c r="E27" s="136" t="s">
        <v>86</v>
      </c>
      <c r="F27" s="136" t="s">
        <v>196</v>
      </c>
      <c r="G27" s="136" t="s">
        <v>254</v>
      </c>
      <c r="H27" s="136" t="s">
        <v>255</v>
      </c>
      <c r="I27" s="136" t="s">
        <v>203</v>
      </c>
      <c r="J27" s="119" t="s">
        <v>204</v>
      </c>
      <c r="K27" s="123">
        <v>21600</v>
      </c>
      <c r="L27" s="22" t="s">
        <v>38</v>
      </c>
      <c r="M27" s="123">
        <v>21600</v>
      </c>
      <c r="N27" s="123"/>
      <c r="O27" s="123"/>
      <c r="P27" s="123"/>
      <c r="Q27" s="123"/>
      <c r="R27" s="123"/>
      <c r="S27" s="123"/>
      <c r="T27" s="123"/>
      <c r="U27" s="123"/>
      <c r="V27" s="140"/>
    </row>
    <row r="28" spans="1:22" ht="17.25" customHeight="1">
      <c r="A28" s="136" t="s">
        <v>170</v>
      </c>
      <c r="B28" s="136" t="s">
        <v>170</v>
      </c>
      <c r="C28" s="136" t="s">
        <v>252</v>
      </c>
      <c r="D28" s="136" t="s">
        <v>257</v>
      </c>
      <c r="E28" s="136" t="s">
        <v>86</v>
      </c>
      <c r="F28" s="136" t="s">
        <v>196</v>
      </c>
      <c r="G28" s="136" t="s">
        <v>258</v>
      </c>
      <c r="H28" s="136" t="s">
        <v>259</v>
      </c>
      <c r="I28" s="136" t="s">
        <v>203</v>
      </c>
      <c r="J28" s="119" t="s">
        <v>204</v>
      </c>
      <c r="K28" s="123">
        <v>3600</v>
      </c>
      <c r="L28" s="22" t="s">
        <v>38</v>
      </c>
      <c r="M28" s="123">
        <v>3600</v>
      </c>
      <c r="N28" s="123"/>
      <c r="O28" s="123"/>
      <c r="P28" s="123"/>
      <c r="Q28" s="123"/>
      <c r="R28" s="123"/>
      <c r="S28" s="123"/>
      <c r="T28" s="123"/>
      <c r="U28" s="123"/>
      <c r="V28" s="140"/>
    </row>
    <row r="29" spans="1:22" ht="17.25" customHeight="1">
      <c r="A29" s="136" t="s">
        <v>170</v>
      </c>
      <c r="B29" s="136" t="s">
        <v>170</v>
      </c>
      <c r="C29" s="136" t="s">
        <v>252</v>
      </c>
      <c r="D29" s="136" t="s">
        <v>260</v>
      </c>
      <c r="E29" s="136" t="s">
        <v>86</v>
      </c>
      <c r="F29" s="136" t="s">
        <v>196</v>
      </c>
      <c r="G29" s="136" t="s">
        <v>206</v>
      </c>
      <c r="H29" s="136" t="s">
        <v>207</v>
      </c>
      <c r="I29" s="136" t="s">
        <v>203</v>
      </c>
      <c r="J29" s="119" t="s">
        <v>204</v>
      </c>
      <c r="K29" s="123">
        <v>11760</v>
      </c>
      <c r="L29" s="22" t="s">
        <v>38</v>
      </c>
      <c r="M29" s="123">
        <v>11760</v>
      </c>
      <c r="N29" s="123"/>
      <c r="O29" s="123"/>
      <c r="P29" s="123"/>
      <c r="Q29" s="123"/>
      <c r="R29" s="123"/>
      <c r="S29" s="123"/>
      <c r="T29" s="123"/>
      <c r="U29" s="123"/>
      <c r="V29" s="140"/>
    </row>
    <row r="30" spans="1:22" ht="17.25" customHeight="1">
      <c r="A30" s="136" t="s">
        <v>170</v>
      </c>
      <c r="B30" s="136" t="s">
        <v>170</v>
      </c>
      <c r="C30" s="136" t="s">
        <v>252</v>
      </c>
      <c r="D30" s="136" t="s">
        <v>261</v>
      </c>
      <c r="E30" s="136" t="s">
        <v>86</v>
      </c>
      <c r="F30" s="136" t="s">
        <v>196</v>
      </c>
      <c r="G30" s="136" t="s">
        <v>262</v>
      </c>
      <c r="H30" s="136" t="s">
        <v>263</v>
      </c>
      <c r="I30" s="136" t="s">
        <v>203</v>
      </c>
      <c r="J30" s="119" t="s">
        <v>204</v>
      </c>
      <c r="K30" s="123">
        <v>3600</v>
      </c>
      <c r="L30" s="22" t="s">
        <v>38</v>
      </c>
      <c r="M30" s="123">
        <v>3600</v>
      </c>
      <c r="N30" s="123"/>
      <c r="O30" s="123"/>
      <c r="P30" s="123"/>
      <c r="Q30" s="123"/>
      <c r="R30" s="123"/>
      <c r="S30" s="123"/>
      <c r="T30" s="123"/>
      <c r="U30" s="123"/>
      <c r="V30" s="140"/>
    </row>
    <row r="31" spans="1:22" ht="17.25" customHeight="1">
      <c r="A31" s="136" t="s">
        <v>170</v>
      </c>
      <c r="B31" s="136" t="s">
        <v>170</v>
      </c>
      <c r="C31" s="136" t="s">
        <v>252</v>
      </c>
      <c r="D31" s="136" t="s">
        <v>264</v>
      </c>
      <c r="E31" s="136" t="s">
        <v>86</v>
      </c>
      <c r="F31" s="136" t="s">
        <v>196</v>
      </c>
      <c r="G31" s="136" t="s">
        <v>265</v>
      </c>
      <c r="H31" s="136" t="s">
        <v>266</v>
      </c>
      <c r="I31" s="136" t="s">
        <v>203</v>
      </c>
      <c r="J31" s="119" t="s">
        <v>204</v>
      </c>
      <c r="K31" s="123">
        <v>6000</v>
      </c>
      <c r="L31" s="22" t="s">
        <v>38</v>
      </c>
      <c r="M31" s="123">
        <v>6000</v>
      </c>
      <c r="N31" s="123"/>
      <c r="O31" s="123"/>
      <c r="P31" s="123"/>
      <c r="Q31" s="123"/>
      <c r="R31" s="123"/>
      <c r="S31" s="123"/>
      <c r="T31" s="123"/>
      <c r="U31" s="123"/>
      <c r="V31" s="140"/>
    </row>
    <row r="32" spans="1:22" ht="17.25" customHeight="1">
      <c r="A32" s="136" t="s">
        <v>170</v>
      </c>
      <c r="B32" s="136" t="s">
        <v>170</v>
      </c>
      <c r="C32" s="136" t="s">
        <v>252</v>
      </c>
      <c r="D32" s="136" t="s">
        <v>267</v>
      </c>
      <c r="E32" s="136" t="s">
        <v>86</v>
      </c>
      <c r="F32" s="136" t="s">
        <v>196</v>
      </c>
      <c r="G32" s="136" t="s">
        <v>268</v>
      </c>
      <c r="H32" s="136" t="s">
        <v>269</v>
      </c>
      <c r="I32" s="136" t="s">
        <v>203</v>
      </c>
      <c r="J32" s="119" t="s">
        <v>204</v>
      </c>
      <c r="K32" s="123">
        <v>7200</v>
      </c>
      <c r="L32" s="22" t="s">
        <v>38</v>
      </c>
      <c r="M32" s="123">
        <v>7200</v>
      </c>
      <c r="N32" s="123"/>
      <c r="O32" s="123"/>
      <c r="P32" s="123"/>
      <c r="Q32" s="123"/>
      <c r="R32" s="123"/>
      <c r="S32" s="123"/>
      <c r="T32" s="123"/>
      <c r="U32" s="123"/>
      <c r="V32" s="140"/>
    </row>
    <row r="33" spans="1:22" ht="17.25" customHeight="1">
      <c r="A33" s="136" t="s">
        <v>170</v>
      </c>
      <c r="B33" s="136" t="s">
        <v>170</v>
      </c>
      <c r="C33" s="136" t="s">
        <v>252</v>
      </c>
      <c r="D33" s="136" t="s">
        <v>270</v>
      </c>
      <c r="E33" s="136" t="s">
        <v>86</v>
      </c>
      <c r="F33" s="136" t="s">
        <v>196</v>
      </c>
      <c r="G33" s="136" t="s">
        <v>271</v>
      </c>
      <c r="H33" s="136" t="s">
        <v>272</v>
      </c>
      <c r="I33" s="136" t="s">
        <v>203</v>
      </c>
      <c r="J33" s="119" t="s">
        <v>204</v>
      </c>
      <c r="K33" s="123">
        <v>9600</v>
      </c>
      <c r="L33" s="22" t="s">
        <v>38</v>
      </c>
      <c r="M33" s="123">
        <v>9600</v>
      </c>
      <c r="N33" s="123"/>
      <c r="O33" s="123"/>
      <c r="P33" s="123"/>
      <c r="Q33" s="123"/>
      <c r="R33" s="123"/>
      <c r="S33" s="123"/>
      <c r="T33" s="123"/>
      <c r="U33" s="123"/>
      <c r="V33" s="140"/>
    </row>
    <row r="34" spans="1:22" ht="17.25" customHeight="1">
      <c r="A34" s="136" t="s">
        <v>170</v>
      </c>
      <c r="B34" s="136" t="s">
        <v>170</v>
      </c>
      <c r="C34" s="136" t="s">
        <v>252</v>
      </c>
      <c r="D34" s="136" t="s">
        <v>273</v>
      </c>
      <c r="E34" s="136" t="s">
        <v>86</v>
      </c>
      <c r="F34" s="136" t="s">
        <v>196</v>
      </c>
      <c r="G34" s="136" t="s">
        <v>274</v>
      </c>
      <c r="H34" s="136" t="s">
        <v>275</v>
      </c>
      <c r="I34" s="136" t="s">
        <v>276</v>
      </c>
      <c r="J34" s="119" t="s">
        <v>275</v>
      </c>
      <c r="K34" s="123">
        <v>12000</v>
      </c>
      <c r="L34" s="22" t="s">
        <v>38</v>
      </c>
      <c r="M34" s="123">
        <v>12000</v>
      </c>
      <c r="N34" s="123"/>
      <c r="O34" s="123"/>
      <c r="P34" s="123"/>
      <c r="Q34" s="123"/>
      <c r="R34" s="123"/>
      <c r="S34" s="123"/>
      <c r="T34" s="123"/>
      <c r="U34" s="123"/>
      <c r="V34" s="140"/>
    </row>
    <row r="35" spans="1:22" ht="17.25" customHeight="1">
      <c r="A35" s="136" t="s">
        <v>170</v>
      </c>
      <c r="B35" s="136" t="s">
        <v>170</v>
      </c>
      <c r="C35" s="136" t="s">
        <v>252</v>
      </c>
      <c r="D35" s="136" t="s">
        <v>277</v>
      </c>
      <c r="E35" s="136" t="s">
        <v>76</v>
      </c>
      <c r="F35" s="136" t="s">
        <v>278</v>
      </c>
      <c r="G35" s="136" t="s">
        <v>279</v>
      </c>
      <c r="H35" s="136" t="s">
        <v>280</v>
      </c>
      <c r="I35" s="136" t="s">
        <v>281</v>
      </c>
      <c r="J35" s="119" t="s">
        <v>280</v>
      </c>
      <c r="K35" s="123">
        <v>3600</v>
      </c>
      <c r="L35" s="22" t="s">
        <v>38</v>
      </c>
      <c r="M35" s="123">
        <v>3600</v>
      </c>
      <c r="N35" s="123"/>
      <c r="O35" s="123"/>
      <c r="P35" s="123"/>
      <c r="Q35" s="123"/>
      <c r="R35" s="123"/>
      <c r="S35" s="123"/>
      <c r="T35" s="123"/>
      <c r="U35" s="123"/>
      <c r="V35" s="140"/>
    </row>
    <row r="36" spans="1:22" ht="17.25" customHeight="1">
      <c r="A36" s="136" t="s">
        <v>170</v>
      </c>
      <c r="B36" s="136" t="s">
        <v>170</v>
      </c>
      <c r="C36" s="136" t="s">
        <v>252</v>
      </c>
      <c r="D36" s="136" t="s">
        <v>282</v>
      </c>
      <c r="E36" s="136" t="s">
        <v>86</v>
      </c>
      <c r="F36" s="136" t="s">
        <v>196</v>
      </c>
      <c r="G36" s="136" t="s">
        <v>283</v>
      </c>
      <c r="H36" s="136" t="s">
        <v>284</v>
      </c>
      <c r="I36" s="136" t="s">
        <v>203</v>
      </c>
      <c r="J36" s="119" t="s">
        <v>204</v>
      </c>
      <c r="K36" s="123">
        <v>36000</v>
      </c>
      <c r="L36" s="22" t="s">
        <v>38</v>
      </c>
      <c r="M36" s="123">
        <v>36000</v>
      </c>
      <c r="N36" s="123"/>
      <c r="O36" s="123"/>
      <c r="P36" s="123"/>
      <c r="Q36" s="123"/>
      <c r="R36" s="123"/>
      <c r="S36" s="123"/>
      <c r="T36" s="123"/>
      <c r="U36" s="123"/>
      <c r="V36" s="140"/>
    </row>
    <row r="37" spans="1:22" ht="17.25" customHeight="1">
      <c r="A37" s="136" t="s">
        <v>170</v>
      </c>
      <c r="B37" s="136" t="s">
        <v>170</v>
      </c>
      <c r="C37" s="136" t="s">
        <v>252</v>
      </c>
      <c r="D37" s="136" t="s">
        <v>253</v>
      </c>
      <c r="E37" s="136" t="s">
        <v>86</v>
      </c>
      <c r="F37" s="136" t="s">
        <v>196</v>
      </c>
      <c r="G37" s="136" t="s">
        <v>285</v>
      </c>
      <c r="H37" s="136" t="s">
        <v>286</v>
      </c>
      <c r="I37" s="136" t="s">
        <v>203</v>
      </c>
      <c r="J37" s="119" t="s">
        <v>204</v>
      </c>
      <c r="K37" s="123">
        <v>20000</v>
      </c>
      <c r="L37" s="22" t="s">
        <v>38</v>
      </c>
      <c r="M37" s="123">
        <v>20000</v>
      </c>
      <c r="N37" s="123"/>
      <c r="O37" s="123"/>
      <c r="P37" s="123"/>
      <c r="Q37" s="123"/>
      <c r="R37" s="123"/>
      <c r="S37" s="123"/>
      <c r="T37" s="123"/>
      <c r="U37" s="123"/>
      <c r="V37" s="140"/>
    </row>
    <row r="38" spans="1:22" ht="17.25" customHeight="1">
      <c r="A38" s="136" t="s">
        <v>170</v>
      </c>
      <c r="B38" s="136" t="s">
        <v>170</v>
      </c>
      <c r="C38" s="136" t="s">
        <v>252</v>
      </c>
      <c r="D38" s="136" t="s">
        <v>253</v>
      </c>
      <c r="E38" s="136" t="s">
        <v>86</v>
      </c>
      <c r="F38" s="136" t="s">
        <v>196</v>
      </c>
      <c r="G38" s="136" t="s">
        <v>287</v>
      </c>
      <c r="H38" s="136" t="s">
        <v>288</v>
      </c>
      <c r="I38" s="136" t="s">
        <v>289</v>
      </c>
      <c r="J38" s="119" t="s">
        <v>288</v>
      </c>
      <c r="K38" s="123">
        <v>2000</v>
      </c>
      <c r="L38" s="22" t="s">
        <v>38</v>
      </c>
      <c r="M38" s="123">
        <v>2000</v>
      </c>
      <c r="N38" s="123"/>
      <c r="O38" s="123"/>
      <c r="P38" s="123"/>
      <c r="Q38" s="123"/>
      <c r="R38" s="123"/>
      <c r="S38" s="123"/>
      <c r="T38" s="123"/>
      <c r="U38" s="123"/>
      <c r="V38" s="140"/>
    </row>
    <row r="39" spans="1:22" ht="17.25" customHeight="1">
      <c r="A39" s="136" t="s">
        <v>170</v>
      </c>
      <c r="B39" s="136" t="s">
        <v>170</v>
      </c>
      <c r="C39" s="136" t="s">
        <v>290</v>
      </c>
      <c r="D39" s="136" t="s">
        <v>290</v>
      </c>
      <c r="E39" s="136" t="s">
        <v>104</v>
      </c>
      <c r="F39" s="136" t="s">
        <v>290</v>
      </c>
      <c r="G39" s="136" t="s">
        <v>291</v>
      </c>
      <c r="H39" s="136" t="s">
        <v>290</v>
      </c>
      <c r="I39" s="136" t="s">
        <v>292</v>
      </c>
      <c r="J39" s="119" t="s">
        <v>290</v>
      </c>
      <c r="K39" s="123">
        <v>209089</v>
      </c>
      <c r="L39" s="22" t="s">
        <v>38</v>
      </c>
      <c r="M39" s="123">
        <v>209089</v>
      </c>
      <c r="N39" s="123"/>
      <c r="O39" s="123"/>
      <c r="P39" s="123"/>
      <c r="Q39" s="123"/>
      <c r="R39" s="123"/>
      <c r="S39" s="123"/>
      <c r="T39" s="123"/>
      <c r="U39" s="123"/>
      <c r="V39" s="140"/>
    </row>
  </sheetData>
  <mergeCells count="21">
    <mergeCell ref="V5:V6"/>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J1:V1"/>
    <mergeCell ref="A2:V2"/>
    <mergeCell ref="A3:C3"/>
    <mergeCell ref="M3:V3"/>
    <mergeCell ref="K4:V4"/>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sheetPr>
    <tabColor theme="7"/>
    <outlinePr summaryBelow="0" summaryRight="0"/>
    <pageSetUpPr fitToPage="1"/>
  </sheetPr>
  <dimension ref="A1:Z29"/>
  <sheetViews>
    <sheetView showGridLines="0" topLeftCell="M13" zoomScale="80" zoomScaleNormal="80" workbookViewId="0">
      <selection activeCell="G22" sqref="G22"/>
    </sheetView>
  </sheetViews>
  <sheetFormatPr defaultColWidth="10" defaultRowHeight="12.75" customHeight="1"/>
  <cols>
    <col min="1" max="1" width="43.83203125" style="1" customWidth="1"/>
    <col min="2" max="2" width="43.83203125" style="2" customWidth="1"/>
    <col min="3" max="3" width="16.1640625" style="2" customWidth="1"/>
    <col min="4" max="4" width="69.33203125" style="2" customWidth="1"/>
    <col min="5" max="5" width="15.83203125" style="2" customWidth="1"/>
    <col min="6" max="6" width="9.1640625" style="2" customWidth="1"/>
    <col min="7" max="7" width="91.33203125" style="2" customWidth="1"/>
    <col min="8" max="8" width="15" style="1" customWidth="1"/>
    <col min="9" max="9" width="82.83203125" style="1" customWidth="1"/>
    <col min="10" max="10" width="15.6640625" style="1" customWidth="1"/>
    <col min="11" max="11" width="23.33203125" style="1" customWidth="1"/>
    <col min="12" max="12" width="15.6640625" style="1" customWidth="1"/>
    <col min="13" max="13" width="23.6640625" style="1" customWidth="1"/>
    <col min="14" max="23" width="24.83203125" style="1" customWidth="1"/>
    <col min="24" max="24" width="24.83203125" style="2" customWidth="1"/>
    <col min="25" max="26" width="24.83203125" style="1" customWidth="1"/>
    <col min="27" max="27" width="10" style="2" customWidth="1"/>
    <col min="28" max="16384" width="10" style="2"/>
  </cols>
  <sheetData>
    <row r="1" spans="1:26" ht="17.25" customHeight="1">
      <c r="A1" s="133"/>
      <c r="H1" s="134"/>
      <c r="I1" s="134"/>
      <c r="J1" s="134"/>
      <c r="K1" s="134"/>
      <c r="L1" s="134"/>
      <c r="M1" s="134"/>
      <c r="N1" s="134"/>
      <c r="O1" s="134"/>
      <c r="P1" s="134"/>
      <c r="Q1" s="134"/>
      <c r="R1" s="134"/>
      <c r="S1" s="134"/>
      <c r="T1" s="134"/>
      <c r="U1" s="134"/>
      <c r="V1" s="134"/>
      <c r="W1" s="134"/>
      <c r="Y1" s="134"/>
      <c r="Z1" s="134"/>
    </row>
    <row r="2" spans="1:26" ht="41.25" customHeight="1">
      <c r="A2" s="178" t="s">
        <v>293</v>
      </c>
      <c r="B2" s="184"/>
      <c r="C2" s="184"/>
      <c r="D2" s="184"/>
      <c r="E2" s="184"/>
      <c r="F2" s="184"/>
      <c r="G2" s="184"/>
      <c r="H2" s="179"/>
      <c r="I2" s="179"/>
      <c r="J2" s="179"/>
      <c r="K2" s="179"/>
      <c r="L2" s="179"/>
      <c r="M2" s="179"/>
      <c r="N2" s="179"/>
      <c r="O2" s="179"/>
      <c r="P2" s="179"/>
      <c r="Q2" s="179"/>
      <c r="R2" s="179"/>
      <c r="S2" s="179"/>
      <c r="T2" s="179"/>
      <c r="U2" s="179"/>
      <c r="V2" s="179"/>
      <c r="W2" s="179"/>
      <c r="X2" s="184"/>
      <c r="Y2" s="179"/>
      <c r="Z2" s="179"/>
    </row>
    <row r="3" spans="1:26" ht="17.25" customHeight="1">
      <c r="A3" s="185" t="s">
        <v>1</v>
      </c>
      <c r="B3" s="184"/>
      <c r="C3" s="184"/>
      <c r="Z3" s="14" t="s">
        <v>2</v>
      </c>
    </row>
    <row r="4" spans="1:26" ht="22.5" customHeight="1">
      <c r="A4" s="193" t="s">
        <v>163</v>
      </c>
      <c r="B4" s="235" t="s">
        <v>164</v>
      </c>
      <c r="C4" s="235" t="s">
        <v>294</v>
      </c>
      <c r="D4" s="193" t="s">
        <v>173</v>
      </c>
      <c r="E4" s="235" t="s">
        <v>295</v>
      </c>
      <c r="F4" s="193" t="s">
        <v>296</v>
      </c>
      <c r="G4" s="235" t="s">
        <v>174</v>
      </c>
      <c r="H4" s="193" t="s">
        <v>62</v>
      </c>
      <c r="I4" s="193" t="s">
        <v>63</v>
      </c>
      <c r="J4" s="193" t="s">
        <v>175</v>
      </c>
      <c r="K4" s="193" t="s">
        <v>176</v>
      </c>
      <c r="L4" s="193" t="s">
        <v>177</v>
      </c>
      <c r="M4" s="193" t="s">
        <v>178</v>
      </c>
      <c r="N4" s="180" t="s">
        <v>179</v>
      </c>
      <c r="O4" s="181"/>
      <c r="P4" s="181"/>
      <c r="Q4" s="181"/>
      <c r="R4" s="181"/>
      <c r="S4" s="181"/>
      <c r="T4" s="181"/>
      <c r="U4" s="181"/>
      <c r="V4" s="181"/>
      <c r="W4" s="181"/>
      <c r="X4" s="242"/>
      <c r="Y4" s="181"/>
      <c r="Z4" s="182"/>
    </row>
    <row r="5" spans="1:26" ht="18" customHeight="1">
      <c r="A5" s="243"/>
      <c r="B5" s="244"/>
      <c r="C5" s="244"/>
      <c r="D5" s="246"/>
      <c r="E5" s="246"/>
      <c r="F5" s="246"/>
      <c r="G5" s="246"/>
      <c r="H5" s="243"/>
      <c r="I5" s="243"/>
      <c r="J5" s="243"/>
      <c r="K5" s="243"/>
      <c r="L5" s="243"/>
      <c r="M5" s="243"/>
      <c r="N5" s="193" t="s">
        <v>297</v>
      </c>
      <c r="O5" s="193" t="s">
        <v>181</v>
      </c>
      <c r="P5" s="180" t="s">
        <v>182</v>
      </c>
      <c r="Q5" s="181"/>
      <c r="R5" s="181"/>
      <c r="S5" s="181"/>
      <c r="T5" s="182"/>
      <c r="U5" s="180" t="s">
        <v>298</v>
      </c>
      <c r="V5" s="181"/>
      <c r="W5" s="181"/>
      <c r="X5" s="242"/>
      <c r="Y5" s="182"/>
      <c r="Z5" s="247" t="s">
        <v>185</v>
      </c>
    </row>
    <row r="6" spans="1:26" ht="42.75" customHeight="1">
      <c r="A6" s="200"/>
      <c r="B6" s="245"/>
      <c r="C6" s="245"/>
      <c r="D6" s="215"/>
      <c r="E6" s="215"/>
      <c r="F6" s="215"/>
      <c r="G6" s="215"/>
      <c r="H6" s="200"/>
      <c r="I6" s="200"/>
      <c r="J6" s="200"/>
      <c r="K6" s="200"/>
      <c r="L6" s="200"/>
      <c r="M6" s="200"/>
      <c r="N6" s="200"/>
      <c r="O6" s="237" t="s">
        <v>67</v>
      </c>
      <c r="P6" s="10" t="s">
        <v>64</v>
      </c>
      <c r="Q6" s="10" t="s">
        <v>186</v>
      </c>
      <c r="R6" s="10" t="s">
        <v>187</v>
      </c>
      <c r="S6" s="10" t="s">
        <v>188</v>
      </c>
      <c r="T6" s="10" t="s">
        <v>189</v>
      </c>
      <c r="U6" s="10" t="s">
        <v>67</v>
      </c>
      <c r="V6" s="10" t="s">
        <v>190</v>
      </c>
      <c r="W6" s="10" t="s">
        <v>191</v>
      </c>
      <c r="X6" s="10" t="s">
        <v>192</v>
      </c>
      <c r="Y6" s="10" t="s">
        <v>193</v>
      </c>
      <c r="Z6" s="248" t="s">
        <v>299</v>
      </c>
    </row>
    <row r="7" spans="1:26" ht="17.25" customHeight="1">
      <c r="A7" s="135" t="s">
        <v>300</v>
      </c>
      <c r="B7" s="92"/>
      <c r="C7" s="92"/>
      <c r="D7" s="92"/>
      <c r="E7" s="92"/>
      <c r="F7" s="92"/>
      <c r="G7" s="92"/>
      <c r="H7" s="135"/>
      <c r="I7" s="135"/>
      <c r="J7" s="135"/>
      <c r="K7" s="135"/>
      <c r="L7" s="135"/>
      <c r="M7" s="135"/>
      <c r="N7" s="135" t="s">
        <v>301</v>
      </c>
      <c r="O7" s="135" t="s">
        <v>302</v>
      </c>
      <c r="P7" s="78">
        <v>3</v>
      </c>
      <c r="Q7" s="78">
        <v>4</v>
      </c>
      <c r="R7" s="78">
        <v>5</v>
      </c>
      <c r="S7" s="78">
        <v>6</v>
      </c>
      <c r="T7" s="78">
        <v>7</v>
      </c>
      <c r="U7" s="78">
        <v>8</v>
      </c>
      <c r="V7" s="78">
        <v>9</v>
      </c>
      <c r="W7" s="78">
        <v>10</v>
      </c>
      <c r="X7" s="92">
        <v>11</v>
      </c>
      <c r="Y7" s="78">
        <v>12</v>
      </c>
      <c r="Z7" s="78">
        <v>13</v>
      </c>
    </row>
    <row r="8" spans="1:26" ht="18.75" customHeight="1">
      <c r="A8" s="119" t="s">
        <v>170</v>
      </c>
      <c r="B8" s="136" t="s">
        <v>170</v>
      </c>
      <c r="C8" s="119" t="s">
        <v>303</v>
      </c>
      <c r="D8" s="136" t="s">
        <v>304</v>
      </c>
      <c r="E8" s="136" t="s">
        <v>305</v>
      </c>
      <c r="F8" s="136" t="s">
        <v>306</v>
      </c>
      <c r="G8" s="136" t="s">
        <v>307</v>
      </c>
      <c r="H8" s="119" t="s">
        <v>92</v>
      </c>
      <c r="I8" s="119" t="s">
        <v>308</v>
      </c>
      <c r="J8" s="119" t="s">
        <v>254</v>
      </c>
      <c r="K8" s="119" t="s">
        <v>255</v>
      </c>
      <c r="L8" s="119" t="s">
        <v>203</v>
      </c>
      <c r="M8" s="119" t="s">
        <v>204</v>
      </c>
      <c r="N8" s="138">
        <v>120800</v>
      </c>
      <c r="O8" s="138"/>
      <c r="P8" s="138">
        <v>120800</v>
      </c>
      <c r="Q8" s="138">
        <v>120800</v>
      </c>
      <c r="R8" s="138"/>
      <c r="S8" s="138"/>
      <c r="T8" s="138"/>
      <c r="U8" s="138"/>
      <c r="V8" s="138"/>
      <c r="W8" s="138"/>
      <c r="X8" s="139" t="s">
        <v>38</v>
      </c>
      <c r="Y8" s="138"/>
      <c r="Z8" s="139"/>
    </row>
    <row r="9" spans="1:26" ht="18.75" customHeight="1">
      <c r="A9" s="119" t="s">
        <v>170</v>
      </c>
      <c r="B9" s="136" t="s">
        <v>170</v>
      </c>
      <c r="C9" s="119" t="s">
        <v>303</v>
      </c>
      <c r="D9" s="136" t="s">
        <v>304</v>
      </c>
      <c r="E9" s="136" t="s">
        <v>305</v>
      </c>
      <c r="F9" s="136" t="s">
        <v>306</v>
      </c>
      <c r="G9" s="136" t="s">
        <v>309</v>
      </c>
      <c r="H9" s="119" t="s">
        <v>92</v>
      </c>
      <c r="I9" s="119" t="s">
        <v>308</v>
      </c>
      <c r="J9" s="119" t="s">
        <v>310</v>
      </c>
      <c r="K9" s="119" t="s">
        <v>311</v>
      </c>
      <c r="L9" s="119" t="s">
        <v>232</v>
      </c>
      <c r="M9" s="119" t="s">
        <v>233</v>
      </c>
      <c r="N9" s="138">
        <v>20000</v>
      </c>
      <c r="O9" s="138"/>
      <c r="P9" s="138">
        <v>20000</v>
      </c>
      <c r="Q9" s="138">
        <v>20000</v>
      </c>
      <c r="R9" s="138"/>
      <c r="S9" s="138"/>
      <c r="T9" s="138"/>
      <c r="U9" s="138"/>
      <c r="V9" s="138"/>
      <c r="W9" s="138"/>
      <c r="X9" s="139" t="s">
        <v>38</v>
      </c>
      <c r="Y9" s="138"/>
      <c r="Z9" s="140"/>
    </row>
    <row r="10" spans="1:26" ht="18.75" customHeight="1">
      <c r="A10" s="119" t="s">
        <v>170</v>
      </c>
      <c r="B10" s="136" t="s">
        <v>170</v>
      </c>
      <c r="C10" s="119" t="s">
        <v>303</v>
      </c>
      <c r="D10" s="136" t="s">
        <v>304</v>
      </c>
      <c r="E10" s="136" t="s">
        <v>305</v>
      </c>
      <c r="F10" s="136" t="s">
        <v>306</v>
      </c>
      <c r="G10" s="136" t="s">
        <v>312</v>
      </c>
      <c r="H10" s="119" t="s">
        <v>92</v>
      </c>
      <c r="I10" s="119" t="s">
        <v>308</v>
      </c>
      <c r="J10" s="119" t="s">
        <v>268</v>
      </c>
      <c r="K10" s="119" t="s">
        <v>269</v>
      </c>
      <c r="L10" s="119" t="s">
        <v>203</v>
      </c>
      <c r="M10" s="119" t="s">
        <v>204</v>
      </c>
      <c r="N10" s="138">
        <v>58000</v>
      </c>
      <c r="O10" s="138"/>
      <c r="P10" s="138">
        <v>58000</v>
      </c>
      <c r="Q10" s="138">
        <v>58000</v>
      </c>
      <c r="R10" s="138"/>
      <c r="S10" s="138"/>
      <c r="T10" s="138"/>
      <c r="U10" s="138"/>
      <c r="V10" s="138"/>
      <c r="W10" s="138"/>
      <c r="X10" s="139" t="s">
        <v>38</v>
      </c>
      <c r="Y10" s="138"/>
      <c r="Z10" s="140"/>
    </row>
    <row r="11" spans="1:26" ht="18.75" customHeight="1">
      <c r="A11" s="119" t="s">
        <v>170</v>
      </c>
      <c r="B11" s="136" t="s">
        <v>170</v>
      </c>
      <c r="C11" s="119" t="s">
        <v>303</v>
      </c>
      <c r="D11" s="136" t="s">
        <v>304</v>
      </c>
      <c r="E11" s="136" t="s">
        <v>305</v>
      </c>
      <c r="F11" s="136" t="s">
        <v>306</v>
      </c>
      <c r="G11" s="136" t="s">
        <v>313</v>
      </c>
      <c r="H11" s="119" t="s">
        <v>92</v>
      </c>
      <c r="I11" s="119" t="s">
        <v>308</v>
      </c>
      <c r="J11" s="119" t="s">
        <v>279</v>
      </c>
      <c r="K11" s="119" t="s">
        <v>280</v>
      </c>
      <c r="L11" s="119" t="s">
        <v>281</v>
      </c>
      <c r="M11" s="119" t="s">
        <v>280</v>
      </c>
      <c r="N11" s="138">
        <v>160000</v>
      </c>
      <c r="O11" s="138"/>
      <c r="P11" s="138">
        <v>160000</v>
      </c>
      <c r="Q11" s="138">
        <v>160000</v>
      </c>
      <c r="R11" s="138"/>
      <c r="S11" s="138"/>
      <c r="T11" s="138"/>
      <c r="U11" s="138"/>
      <c r="V11" s="138"/>
      <c r="W11" s="138"/>
      <c r="X11" s="139" t="s">
        <v>38</v>
      </c>
      <c r="Y11" s="138"/>
      <c r="Z11" s="140"/>
    </row>
    <row r="12" spans="1:26" ht="18.75" customHeight="1">
      <c r="A12" s="119" t="s">
        <v>170</v>
      </c>
      <c r="B12" s="136" t="s">
        <v>170</v>
      </c>
      <c r="C12" s="119" t="s">
        <v>303</v>
      </c>
      <c r="D12" s="136" t="s">
        <v>304</v>
      </c>
      <c r="E12" s="136" t="s">
        <v>305</v>
      </c>
      <c r="F12" s="136" t="s">
        <v>306</v>
      </c>
      <c r="G12" s="136" t="s">
        <v>314</v>
      </c>
      <c r="H12" s="119" t="s">
        <v>92</v>
      </c>
      <c r="I12" s="119" t="s">
        <v>308</v>
      </c>
      <c r="J12" s="119" t="s">
        <v>315</v>
      </c>
      <c r="K12" s="119" t="s">
        <v>233</v>
      </c>
      <c r="L12" s="119" t="s">
        <v>232</v>
      </c>
      <c r="M12" s="119" t="s">
        <v>233</v>
      </c>
      <c r="N12" s="138">
        <v>10000</v>
      </c>
      <c r="O12" s="138"/>
      <c r="P12" s="138">
        <v>10000</v>
      </c>
      <c r="Q12" s="138">
        <v>10000</v>
      </c>
      <c r="R12" s="138"/>
      <c r="S12" s="138"/>
      <c r="T12" s="138"/>
      <c r="U12" s="138"/>
      <c r="V12" s="138"/>
      <c r="W12" s="138"/>
      <c r="X12" s="139" t="s">
        <v>38</v>
      </c>
      <c r="Y12" s="138"/>
      <c r="Z12" s="140"/>
    </row>
    <row r="13" spans="1:26" ht="18.75" customHeight="1">
      <c r="A13" s="119" t="s">
        <v>170</v>
      </c>
      <c r="B13" s="136" t="s">
        <v>170</v>
      </c>
      <c r="C13" s="119" t="s">
        <v>303</v>
      </c>
      <c r="D13" s="136" t="s">
        <v>304</v>
      </c>
      <c r="E13" s="136" t="s">
        <v>305</v>
      </c>
      <c r="F13" s="136" t="s">
        <v>306</v>
      </c>
      <c r="G13" s="136" t="s">
        <v>316</v>
      </c>
      <c r="H13" s="119" t="s">
        <v>92</v>
      </c>
      <c r="I13" s="119" t="s">
        <v>308</v>
      </c>
      <c r="J13" s="119" t="s">
        <v>315</v>
      </c>
      <c r="K13" s="119" t="s">
        <v>233</v>
      </c>
      <c r="L13" s="119" t="s">
        <v>232</v>
      </c>
      <c r="M13" s="119" t="s">
        <v>233</v>
      </c>
      <c r="N13" s="138">
        <v>210000</v>
      </c>
      <c r="O13" s="138"/>
      <c r="P13" s="138">
        <v>210000</v>
      </c>
      <c r="Q13" s="138">
        <v>210000</v>
      </c>
      <c r="R13" s="138"/>
      <c r="S13" s="138"/>
      <c r="T13" s="138"/>
      <c r="U13" s="138"/>
      <c r="V13" s="138"/>
      <c r="W13" s="138"/>
      <c r="X13" s="139" t="s">
        <v>38</v>
      </c>
      <c r="Y13" s="138"/>
      <c r="Z13" s="140"/>
    </row>
    <row r="14" spans="1:26" ht="18.75" customHeight="1">
      <c r="A14" s="119" t="s">
        <v>170</v>
      </c>
      <c r="B14" s="136" t="s">
        <v>170</v>
      </c>
      <c r="C14" s="119" t="s">
        <v>303</v>
      </c>
      <c r="D14" s="136" t="s">
        <v>317</v>
      </c>
      <c r="E14" s="136" t="s">
        <v>305</v>
      </c>
      <c r="F14" s="136" t="s">
        <v>306</v>
      </c>
      <c r="G14" s="136" t="s">
        <v>318</v>
      </c>
      <c r="H14" s="119" t="s">
        <v>90</v>
      </c>
      <c r="I14" s="119" t="s">
        <v>319</v>
      </c>
      <c r="J14" s="119" t="s">
        <v>279</v>
      </c>
      <c r="K14" s="119" t="s">
        <v>280</v>
      </c>
      <c r="L14" s="119" t="s">
        <v>281</v>
      </c>
      <c r="M14" s="119" t="s">
        <v>280</v>
      </c>
      <c r="N14" s="138">
        <v>56400</v>
      </c>
      <c r="O14" s="138"/>
      <c r="P14" s="138">
        <v>56400</v>
      </c>
      <c r="Q14" s="138">
        <v>56400</v>
      </c>
      <c r="R14" s="138"/>
      <c r="S14" s="138"/>
      <c r="T14" s="138"/>
      <c r="U14" s="138"/>
      <c r="V14" s="138"/>
      <c r="W14" s="138"/>
      <c r="X14" s="139" t="s">
        <v>38</v>
      </c>
      <c r="Y14" s="138"/>
      <c r="Z14" s="140"/>
    </row>
    <row r="15" spans="1:26" ht="18.75" customHeight="1">
      <c r="A15" s="119" t="s">
        <v>170</v>
      </c>
      <c r="B15" s="136" t="s">
        <v>170</v>
      </c>
      <c r="C15" s="119" t="s">
        <v>303</v>
      </c>
      <c r="D15" s="136" t="s">
        <v>317</v>
      </c>
      <c r="E15" s="136" t="s">
        <v>305</v>
      </c>
      <c r="F15" s="136" t="s">
        <v>306</v>
      </c>
      <c r="G15" s="136" t="s">
        <v>320</v>
      </c>
      <c r="H15" s="119" t="s">
        <v>90</v>
      </c>
      <c r="I15" s="119" t="s">
        <v>319</v>
      </c>
      <c r="J15" s="119" t="s">
        <v>315</v>
      </c>
      <c r="K15" s="119" t="s">
        <v>233</v>
      </c>
      <c r="L15" s="119" t="s">
        <v>232</v>
      </c>
      <c r="M15" s="119" t="s">
        <v>233</v>
      </c>
      <c r="N15" s="138">
        <v>90000</v>
      </c>
      <c r="O15" s="138"/>
      <c r="P15" s="138">
        <v>90000</v>
      </c>
      <c r="Q15" s="138">
        <v>90000</v>
      </c>
      <c r="R15" s="138"/>
      <c r="S15" s="138"/>
      <c r="T15" s="138"/>
      <c r="U15" s="138"/>
      <c r="V15" s="138"/>
      <c r="W15" s="138"/>
      <c r="X15" s="139" t="s">
        <v>38</v>
      </c>
      <c r="Y15" s="138"/>
      <c r="Z15" s="140"/>
    </row>
    <row r="16" spans="1:26" ht="18.75" customHeight="1">
      <c r="A16" s="119" t="s">
        <v>170</v>
      </c>
      <c r="B16" s="136" t="s">
        <v>170</v>
      </c>
      <c r="C16" s="119" t="s">
        <v>303</v>
      </c>
      <c r="D16" s="136" t="s">
        <v>317</v>
      </c>
      <c r="E16" s="136" t="s">
        <v>305</v>
      </c>
      <c r="F16" s="136" t="s">
        <v>306</v>
      </c>
      <c r="G16" s="136" t="s">
        <v>321</v>
      </c>
      <c r="H16" s="119" t="s">
        <v>90</v>
      </c>
      <c r="I16" s="119" t="s">
        <v>319</v>
      </c>
      <c r="J16" s="119" t="s">
        <v>197</v>
      </c>
      <c r="K16" s="119" t="s">
        <v>195</v>
      </c>
      <c r="L16" s="119" t="s">
        <v>198</v>
      </c>
      <c r="M16" s="119" t="s">
        <v>199</v>
      </c>
      <c r="N16" s="138">
        <v>62000</v>
      </c>
      <c r="O16" s="138"/>
      <c r="P16" s="138">
        <v>62000</v>
      </c>
      <c r="Q16" s="138">
        <v>62000</v>
      </c>
      <c r="R16" s="138"/>
      <c r="S16" s="138"/>
      <c r="T16" s="138"/>
      <c r="U16" s="138"/>
      <c r="V16" s="138"/>
      <c r="W16" s="138"/>
      <c r="X16" s="139" t="s">
        <v>38</v>
      </c>
      <c r="Y16" s="138"/>
      <c r="Z16" s="140"/>
    </row>
    <row r="17" spans="1:26" ht="18.75" customHeight="1">
      <c r="A17" s="119" t="s">
        <v>170</v>
      </c>
      <c r="B17" s="136" t="s">
        <v>170</v>
      </c>
      <c r="C17" s="119" t="s">
        <v>303</v>
      </c>
      <c r="D17" s="136" t="s">
        <v>317</v>
      </c>
      <c r="E17" s="136" t="s">
        <v>322</v>
      </c>
      <c r="F17" s="136" t="s">
        <v>306</v>
      </c>
      <c r="G17" s="136" t="s">
        <v>321</v>
      </c>
      <c r="H17" s="119" t="s">
        <v>90</v>
      </c>
      <c r="I17" s="119" t="s">
        <v>319</v>
      </c>
      <c r="J17" s="119" t="s">
        <v>197</v>
      </c>
      <c r="K17" s="119" t="s">
        <v>195</v>
      </c>
      <c r="L17" s="119" t="s">
        <v>198</v>
      </c>
      <c r="M17" s="119" t="s">
        <v>199</v>
      </c>
      <c r="N17" s="138">
        <v>48084</v>
      </c>
      <c r="O17" s="138"/>
      <c r="P17" s="138"/>
      <c r="Q17" s="138"/>
      <c r="R17" s="138"/>
      <c r="S17" s="138"/>
      <c r="T17" s="138"/>
      <c r="U17" s="138"/>
      <c r="V17" s="138"/>
      <c r="W17" s="138"/>
      <c r="X17" s="139" t="s">
        <v>38</v>
      </c>
      <c r="Y17" s="138"/>
      <c r="Z17" s="138">
        <v>48084</v>
      </c>
    </row>
    <row r="18" spans="1:26" ht="18.75" customHeight="1">
      <c r="A18" s="119" t="s">
        <v>170</v>
      </c>
      <c r="B18" s="136" t="s">
        <v>170</v>
      </c>
      <c r="C18" s="119" t="s">
        <v>303</v>
      </c>
      <c r="D18" s="136" t="s">
        <v>323</v>
      </c>
      <c r="E18" s="136" t="s">
        <v>305</v>
      </c>
      <c r="F18" s="136" t="s">
        <v>306</v>
      </c>
      <c r="G18" s="136" t="s">
        <v>324</v>
      </c>
      <c r="H18" s="119" t="s">
        <v>92</v>
      </c>
      <c r="I18" s="119" t="s">
        <v>308</v>
      </c>
      <c r="J18" s="119" t="s">
        <v>274</v>
      </c>
      <c r="K18" s="119" t="s">
        <v>275</v>
      </c>
      <c r="L18" s="119" t="s">
        <v>276</v>
      </c>
      <c r="M18" s="119" t="s">
        <v>275</v>
      </c>
      <c r="N18" s="138">
        <v>1500</v>
      </c>
      <c r="O18" s="138"/>
      <c r="P18" s="138">
        <v>1500</v>
      </c>
      <c r="Q18" s="138">
        <v>1500</v>
      </c>
      <c r="R18" s="138"/>
      <c r="S18" s="138"/>
      <c r="T18" s="138"/>
      <c r="U18" s="138"/>
      <c r="V18" s="138"/>
      <c r="W18" s="138"/>
      <c r="X18" s="139" t="s">
        <v>38</v>
      </c>
      <c r="Y18" s="138"/>
      <c r="Z18" s="140"/>
    </row>
    <row r="19" spans="1:26" ht="18.75" customHeight="1">
      <c r="A19" s="119" t="s">
        <v>170</v>
      </c>
      <c r="B19" s="136" t="s">
        <v>170</v>
      </c>
      <c r="C19" s="119" t="s">
        <v>303</v>
      </c>
      <c r="D19" s="136" t="s">
        <v>323</v>
      </c>
      <c r="E19" s="136" t="s">
        <v>305</v>
      </c>
      <c r="F19" s="136" t="s">
        <v>306</v>
      </c>
      <c r="G19" s="136" t="s">
        <v>325</v>
      </c>
      <c r="H19" s="119" t="s">
        <v>92</v>
      </c>
      <c r="I19" s="119" t="s">
        <v>308</v>
      </c>
      <c r="J19" s="119" t="s">
        <v>230</v>
      </c>
      <c r="K19" s="119" t="s">
        <v>231</v>
      </c>
      <c r="L19" s="119" t="s">
        <v>232</v>
      </c>
      <c r="M19" s="119" t="s">
        <v>233</v>
      </c>
      <c r="N19" s="138">
        <v>25300</v>
      </c>
      <c r="O19" s="138"/>
      <c r="P19" s="138">
        <v>25300</v>
      </c>
      <c r="Q19" s="138">
        <v>25300</v>
      </c>
      <c r="R19" s="138"/>
      <c r="S19" s="138"/>
      <c r="T19" s="138"/>
      <c r="U19" s="138"/>
      <c r="V19" s="138"/>
      <c r="W19" s="138"/>
      <c r="X19" s="139" t="s">
        <v>38</v>
      </c>
      <c r="Y19" s="138"/>
      <c r="Z19" s="140"/>
    </row>
    <row r="20" spans="1:26" ht="18.75" customHeight="1">
      <c r="A20" s="119" t="s">
        <v>170</v>
      </c>
      <c r="B20" s="136" t="s">
        <v>170</v>
      </c>
      <c r="C20" s="119" t="s">
        <v>303</v>
      </c>
      <c r="D20" s="136" t="s">
        <v>323</v>
      </c>
      <c r="E20" s="136" t="s">
        <v>305</v>
      </c>
      <c r="F20" s="136" t="s">
        <v>306</v>
      </c>
      <c r="G20" s="136" t="s">
        <v>326</v>
      </c>
      <c r="H20" s="119" t="s">
        <v>92</v>
      </c>
      <c r="I20" s="119" t="s">
        <v>308</v>
      </c>
      <c r="J20" s="119" t="s">
        <v>197</v>
      </c>
      <c r="K20" s="119" t="s">
        <v>195</v>
      </c>
      <c r="L20" s="119" t="s">
        <v>198</v>
      </c>
      <c r="M20" s="119" t="s">
        <v>199</v>
      </c>
      <c r="N20" s="138">
        <v>161500</v>
      </c>
      <c r="O20" s="138"/>
      <c r="P20" s="138">
        <v>161500</v>
      </c>
      <c r="Q20" s="138">
        <v>161500</v>
      </c>
      <c r="R20" s="138"/>
      <c r="S20" s="138"/>
      <c r="T20" s="138"/>
      <c r="U20" s="138"/>
      <c r="V20" s="138"/>
      <c r="W20" s="138"/>
      <c r="X20" s="139" t="s">
        <v>38</v>
      </c>
      <c r="Y20" s="138"/>
      <c r="Z20" s="140"/>
    </row>
    <row r="21" spans="1:26" ht="18.75" customHeight="1">
      <c r="A21" s="119" t="s">
        <v>170</v>
      </c>
      <c r="B21" s="136" t="s">
        <v>170</v>
      </c>
      <c r="C21" s="119" t="s">
        <v>303</v>
      </c>
      <c r="D21" s="136" t="s">
        <v>327</v>
      </c>
      <c r="E21" s="136" t="s">
        <v>305</v>
      </c>
      <c r="F21" s="136" t="s">
        <v>306</v>
      </c>
      <c r="G21" s="136" t="s">
        <v>328</v>
      </c>
      <c r="H21" s="119" t="s">
        <v>88</v>
      </c>
      <c r="I21" s="119" t="s">
        <v>329</v>
      </c>
      <c r="J21" s="119" t="s">
        <v>315</v>
      </c>
      <c r="K21" s="119" t="s">
        <v>233</v>
      </c>
      <c r="L21" s="119" t="s">
        <v>232</v>
      </c>
      <c r="M21" s="119" t="s">
        <v>233</v>
      </c>
      <c r="N21" s="138">
        <v>576000</v>
      </c>
      <c r="O21" s="138"/>
      <c r="P21" s="138">
        <v>576000</v>
      </c>
      <c r="Q21" s="138">
        <v>576000</v>
      </c>
      <c r="R21" s="138"/>
      <c r="S21" s="138"/>
      <c r="T21" s="138"/>
      <c r="U21" s="138"/>
      <c r="V21" s="138"/>
      <c r="W21" s="138"/>
      <c r="X21" s="139" t="s">
        <v>38</v>
      </c>
      <c r="Y21" s="138"/>
      <c r="Z21" s="140"/>
    </row>
    <row r="22" spans="1:26" ht="18.75" customHeight="1">
      <c r="A22" s="119" t="s">
        <v>170</v>
      </c>
      <c r="B22" s="136" t="s">
        <v>170</v>
      </c>
      <c r="C22" s="119" t="s">
        <v>303</v>
      </c>
      <c r="D22" s="136" t="s">
        <v>327</v>
      </c>
      <c r="E22" s="136" t="s">
        <v>305</v>
      </c>
      <c r="F22" s="136" t="s">
        <v>306</v>
      </c>
      <c r="G22" s="136" t="s">
        <v>330</v>
      </c>
      <c r="H22" s="119" t="s">
        <v>88</v>
      </c>
      <c r="I22" s="119" t="s">
        <v>329</v>
      </c>
      <c r="J22" s="119" t="s">
        <v>331</v>
      </c>
      <c r="K22" s="119" t="s">
        <v>332</v>
      </c>
      <c r="L22" s="119" t="s">
        <v>333</v>
      </c>
      <c r="M22" s="119" t="s">
        <v>334</v>
      </c>
      <c r="N22" s="138">
        <v>10000</v>
      </c>
      <c r="O22" s="138"/>
      <c r="P22" s="138">
        <v>10000</v>
      </c>
      <c r="Q22" s="138">
        <v>10000</v>
      </c>
      <c r="R22" s="138"/>
      <c r="S22" s="138"/>
      <c r="T22" s="138"/>
      <c r="U22" s="138"/>
      <c r="V22" s="138"/>
      <c r="W22" s="138"/>
      <c r="X22" s="139" t="s">
        <v>38</v>
      </c>
      <c r="Y22" s="138"/>
      <c r="Z22" s="140"/>
    </row>
    <row r="23" spans="1:26" ht="18.75" customHeight="1">
      <c r="A23" s="119" t="s">
        <v>170</v>
      </c>
      <c r="B23" s="136" t="s">
        <v>170</v>
      </c>
      <c r="C23" s="119" t="s">
        <v>303</v>
      </c>
      <c r="D23" s="136" t="s">
        <v>335</v>
      </c>
      <c r="E23" s="136" t="s">
        <v>305</v>
      </c>
      <c r="F23" s="136" t="s">
        <v>306</v>
      </c>
      <c r="G23" s="136" t="s">
        <v>336</v>
      </c>
      <c r="H23" s="119" t="s">
        <v>90</v>
      </c>
      <c r="I23" s="119" t="s">
        <v>319</v>
      </c>
      <c r="J23" s="119" t="s">
        <v>315</v>
      </c>
      <c r="K23" s="119" t="s">
        <v>233</v>
      </c>
      <c r="L23" s="119" t="s">
        <v>232</v>
      </c>
      <c r="M23" s="119" t="s">
        <v>233</v>
      </c>
      <c r="N23" s="138">
        <v>573200</v>
      </c>
      <c r="O23" s="138"/>
      <c r="P23" s="138">
        <v>573200</v>
      </c>
      <c r="Q23" s="138">
        <v>573200</v>
      </c>
      <c r="R23" s="138"/>
      <c r="S23" s="138"/>
      <c r="T23" s="138"/>
      <c r="U23" s="138"/>
      <c r="V23" s="138"/>
      <c r="W23" s="138"/>
      <c r="X23" s="139" t="s">
        <v>38</v>
      </c>
      <c r="Y23" s="138"/>
      <c r="Z23" s="140"/>
    </row>
    <row r="24" spans="1:26" ht="18.75" customHeight="1">
      <c r="A24" s="119" t="s">
        <v>170</v>
      </c>
      <c r="B24" s="136" t="s">
        <v>170</v>
      </c>
      <c r="C24" s="119" t="s">
        <v>303</v>
      </c>
      <c r="D24" s="136" t="s">
        <v>337</v>
      </c>
      <c r="E24" s="136" t="s">
        <v>305</v>
      </c>
      <c r="F24" s="136" t="s">
        <v>306</v>
      </c>
      <c r="G24" s="136" t="s">
        <v>337</v>
      </c>
      <c r="H24" s="119" t="s">
        <v>92</v>
      </c>
      <c r="I24" s="119" t="s">
        <v>308</v>
      </c>
      <c r="J24" s="119" t="s">
        <v>315</v>
      </c>
      <c r="K24" s="119" t="s">
        <v>233</v>
      </c>
      <c r="L24" s="119" t="s">
        <v>232</v>
      </c>
      <c r="M24" s="119" t="s">
        <v>233</v>
      </c>
      <c r="N24" s="138">
        <v>217200</v>
      </c>
      <c r="O24" s="138"/>
      <c r="P24" s="138">
        <v>217200</v>
      </c>
      <c r="Q24" s="138">
        <v>217200</v>
      </c>
      <c r="R24" s="138"/>
      <c r="S24" s="138"/>
      <c r="T24" s="138"/>
      <c r="U24" s="138"/>
      <c r="V24" s="138"/>
      <c r="W24" s="138"/>
      <c r="X24" s="139" t="s">
        <v>38</v>
      </c>
      <c r="Y24" s="138"/>
      <c r="Z24" s="140"/>
    </row>
    <row r="25" spans="1:26" ht="18.75" customHeight="1">
      <c r="A25" s="119" t="s">
        <v>170</v>
      </c>
      <c r="B25" s="136" t="s">
        <v>170</v>
      </c>
      <c r="C25" s="119" t="s">
        <v>303</v>
      </c>
      <c r="D25" s="136" t="s">
        <v>338</v>
      </c>
      <c r="E25" s="136" t="s">
        <v>305</v>
      </c>
      <c r="F25" s="136" t="s">
        <v>306</v>
      </c>
      <c r="G25" s="136" t="s">
        <v>338</v>
      </c>
      <c r="H25" s="119" t="s">
        <v>92</v>
      </c>
      <c r="I25" s="119" t="s">
        <v>308</v>
      </c>
      <c r="J25" s="119" t="s">
        <v>315</v>
      </c>
      <c r="K25" s="119" t="s">
        <v>233</v>
      </c>
      <c r="L25" s="119" t="s">
        <v>232</v>
      </c>
      <c r="M25" s="119" t="s">
        <v>233</v>
      </c>
      <c r="N25" s="138">
        <v>248100</v>
      </c>
      <c r="O25" s="138"/>
      <c r="P25" s="138">
        <v>248100</v>
      </c>
      <c r="Q25" s="138">
        <v>248100</v>
      </c>
      <c r="R25" s="138"/>
      <c r="S25" s="138"/>
      <c r="T25" s="138"/>
      <c r="U25" s="138"/>
      <c r="V25" s="138"/>
      <c r="W25" s="138"/>
      <c r="X25" s="139" t="s">
        <v>38</v>
      </c>
      <c r="Y25" s="138"/>
      <c r="Z25" s="140"/>
    </row>
    <row r="26" spans="1:26" ht="18.75" customHeight="1">
      <c r="A26" s="119" t="s">
        <v>170</v>
      </c>
      <c r="B26" s="136" t="s">
        <v>170</v>
      </c>
      <c r="C26" s="119" t="s">
        <v>303</v>
      </c>
      <c r="D26" s="136" t="s">
        <v>108</v>
      </c>
      <c r="E26" s="136" t="s">
        <v>339</v>
      </c>
      <c r="F26" s="136" t="s">
        <v>306</v>
      </c>
      <c r="G26" s="136" t="s">
        <v>340</v>
      </c>
      <c r="H26" s="119">
        <v>2296006</v>
      </c>
      <c r="I26" s="119" t="s">
        <v>341</v>
      </c>
      <c r="J26" s="119">
        <v>30308</v>
      </c>
      <c r="K26" s="119" t="s">
        <v>342</v>
      </c>
      <c r="L26" s="119">
        <v>50902</v>
      </c>
      <c r="M26" s="119" t="s">
        <v>342</v>
      </c>
      <c r="N26" s="138">
        <v>250000</v>
      </c>
      <c r="O26" s="138"/>
      <c r="P26" s="138"/>
      <c r="Q26" s="138"/>
      <c r="R26" s="138"/>
      <c r="S26" s="138"/>
      <c r="T26" s="138"/>
      <c r="U26" s="138"/>
      <c r="V26" s="138"/>
      <c r="W26" s="138"/>
      <c r="X26" s="139" t="s">
        <v>38</v>
      </c>
      <c r="Y26" s="138"/>
      <c r="Z26" s="138">
        <v>250000</v>
      </c>
    </row>
    <row r="27" spans="1:26" ht="18.75" customHeight="1">
      <c r="A27" s="119" t="s">
        <v>170</v>
      </c>
      <c r="B27" s="136" t="s">
        <v>170</v>
      </c>
      <c r="C27" s="119" t="s">
        <v>303</v>
      </c>
      <c r="D27" s="136" t="s">
        <v>108</v>
      </c>
      <c r="E27" s="136" t="s">
        <v>343</v>
      </c>
      <c r="F27" s="136" t="s">
        <v>306</v>
      </c>
      <c r="G27" s="136" t="s">
        <v>340</v>
      </c>
      <c r="H27" s="119">
        <v>2296006</v>
      </c>
      <c r="I27" s="119" t="s">
        <v>341</v>
      </c>
      <c r="J27" s="119">
        <v>30308</v>
      </c>
      <c r="K27" s="119" t="s">
        <v>342</v>
      </c>
      <c r="L27" s="119">
        <v>50902</v>
      </c>
      <c r="M27" s="119" t="s">
        <v>342</v>
      </c>
      <c r="N27" s="138">
        <v>42666.74</v>
      </c>
      <c r="O27" s="138"/>
      <c r="P27" s="138"/>
      <c r="Q27" s="138"/>
      <c r="R27" s="138"/>
      <c r="S27" s="138"/>
      <c r="T27" s="138"/>
      <c r="U27" s="138"/>
      <c r="V27" s="138"/>
      <c r="W27" s="138"/>
      <c r="X27" s="139" t="s">
        <v>38</v>
      </c>
      <c r="Y27" s="138"/>
      <c r="Z27" s="138">
        <v>42666.74</v>
      </c>
    </row>
    <row r="28" spans="1:26" ht="18.75" customHeight="1">
      <c r="A28" s="119" t="s">
        <v>170</v>
      </c>
      <c r="B28" s="136" t="s">
        <v>170</v>
      </c>
      <c r="C28" s="119" t="s">
        <v>303</v>
      </c>
      <c r="D28" s="136" t="s">
        <v>108</v>
      </c>
      <c r="E28" s="136" t="s">
        <v>322</v>
      </c>
      <c r="F28" s="136" t="s">
        <v>306</v>
      </c>
      <c r="G28" s="136" t="s">
        <v>340</v>
      </c>
      <c r="H28" s="119">
        <v>2296006</v>
      </c>
      <c r="I28" s="119" t="s">
        <v>341</v>
      </c>
      <c r="J28" s="119">
        <v>30308</v>
      </c>
      <c r="K28" s="119" t="s">
        <v>342</v>
      </c>
      <c r="L28" s="119">
        <v>50902</v>
      </c>
      <c r="M28" s="119" t="s">
        <v>342</v>
      </c>
      <c r="N28" s="138">
        <v>3800</v>
      </c>
      <c r="O28" s="138"/>
      <c r="P28" s="138"/>
      <c r="Q28" s="138"/>
      <c r="R28" s="138"/>
      <c r="S28" s="138"/>
      <c r="T28" s="138"/>
      <c r="U28" s="138"/>
      <c r="V28" s="138"/>
      <c r="W28" s="138"/>
      <c r="X28" s="139" t="s">
        <v>38</v>
      </c>
      <c r="Y28" s="138"/>
      <c r="Z28" s="138">
        <v>3800</v>
      </c>
    </row>
    <row r="29" spans="1:26" ht="18.75" customHeight="1">
      <c r="A29" s="135" t="s">
        <v>64</v>
      </c>
      <c r="B29" s="22"/>
      <c r="C29" s="22"/>
      <c r="D29" s="22"/>
      <c r="E29" s="22"/>
      <c r="F29" s="22"/>
      <c r="G29" s="22"/>
      <c r="H29" s="110"/>
      <c r="I29" s="110"/>
      <c r="J29" s="110"/>
      <c r="K29" s="110"/>
      <c r="L29" s="110"/>
      <c r="M29" s="110"/>
      <c r="N29" s="138">
        <v>2944550.74</v>
      </c>
      <c r="O29" s="138"/>
      <c r="P29" s="138">
        <v>2600000</v>
      </c>
      <c r="Q29" s="138">
        <v>2600000</v>
      </c>
      <c r="R29" s="138"/>
      <c r="S29" s="138"/>
      <c r="T29" s="138"/>
      <c r="U29" s="138"/>
      <c r="V29" s="138"/>
      <c r="W29" s="138"/>
      <c r="X29" s="139" t="s">
        <v>38</v>
      </c>
      <c r="Y29" s="138"/>
      <c r="Z29" s="138">
        <v>344550.74</v>
      </c>
    </row>
  </sheetData>
  <mergeCells count="21">
    <mergeCell ref="L4:L6"/>
    <mergeCell ref="M4:M6"/>
    <mergeCell ref="N5:N6"/>
    <mergeCell ref="O5:O6"/>
    <mergeCell ref="Z5:Z6"/>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s>
  <phoneticPr fontId="2" type="noConversion"/>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市本级项目支出绩效目标表-1</vt:lpstr>
      <vt:lpstr>市本级项目支出绩效目标表-2</vt:lpstr>
      <vt:lpstr>市对下转移支付预算表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2021-02-08T06:44:00Z</dcterms:created>
  <dcterms:modified xsi:type="dcterms:W3CDTF">2022-01-25T06:06:17Z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74CC763D4FB849FF99281676FA7B9E86</vt:lpwstr>
  </property>
</Properties>
</file>